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litebook\Desktop\Bureau nv\Thèse\Rédactions\Article benchmark\"/>
    </mc:Choice>
  </mc:AlternateContent>
  <bookViews>
    <workbookView xWindow="3660" yWindow="2655" windowWidth="27645" windowHeight="16935"/>
  </bookViews>
  <sheets>
    <sheet name="Tableau final publi Chanez" sheetId="1" r:id="rId1"/>
  </sheets>
  <definedNames>
    <definedName name="_xlnm._FilterDatabase" localSheetId="0" hidden="1">'Tableau final publi Chanez'!$A$1:$N$38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F37" i="1"/>
  <c r="F36" i="1"/>
  <c r="E35" i="1"/>
  <c r="F35" i="1" s="1"/>
  <c r="F34" i="1"/>
  <c r="F33" i="1"/>
  <c r="F32" i="1"/>
  <c r="F31" i="1"/>
  <c r="F30" i="1"/>
  <c r="F29" i="1"/>
  <c r="F28" i="1"/>
  <c r="E27" i="1"/>
  <c r="F27" i="1" s="1"/>
  <c r="E26" i="1"/>
  <c r="F26" i="1" s="1"/>
  <c r="F25" i="1"/>
  <c r="E24" i="1"/>
  <c r="F24" i="1" s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<sst xmlns="http://schemas.openxmlformats.org/spreadsheetml/2006/main" count="182" uniqueCount="94">
  <si>
    <t>Entry</t>
  </si>
  <si>
    <r>
      <t>t</t>
    </r>
    <r>
      <rPr>
        <b/>
        <vertAlign val="subscript"/>
        <sz val="12"/>
        <color theme="1"/>
        <rFont val="Calibri"/>
        <family val="2"/>
        <scheme val="minor"/>
      </rPr>
      <t>R</t>
    </r>
  </si>
  <si>
    <t>Ion (m/z)</t>
  </si>
  <si>
    <t>Ionization</t>
  </si>
  <si>
    <t>Molecular formula</t>
  </si>
  <si>
    <t>Candidate</t>
  </si>
  <si>
    <t>Experimental value</t>
  </si>
  <si>
    <t>Predicted value</t>
  </si>
  <si>
    <t>Resolution (ppm)</t>
  </si>
  <si>
    <t>421,065749</t>
  </si>
  <si>
    <r>
      <t>[M-H]</t>
    </r>
    <r>
      <rPr>
        <vertAlign val="superscript"/>
        <sz val="11"/>
        <color theme="1"/>
        <rFont val="Calibri (Corps)"/>
      </rPr>
      <t>-</t>
    </r>
  </si>
  <si>
    <r>
      <t>C</t>
    </r>
    <r>
      <rPr>
        <vertAlign val="subscript"/>
        <sz val="11"/>
        <color rgb="FF000000"/>
        <rFont val="Calibri"/>
        <family val="2"/>
      </rPr>
      <t>12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22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14</t>
    </r>
    <r>
      <rPr>
        <sz val="11"/>
        <color rgb="FF000000"/>
        <rFont val="Calibri"/>
        <family val="2"/>
      </rPr>
      <t>S</t>
    </r>
  </si>
  <si>
    <r>
      <t>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</t>
    </r>
  </si>
  <si>
    <t>MS/MS</t>
  </si>
  <si>
    <t>399,021479</t>
  </si>
  <si>
    <r>
      <t>[M-2H+Na]</t>
    </r>
    <r>
      <rPr>
        <vertAlign val="superscript"/>
        <sz val="11"/>
        <color theme="1"/>
        <rFont val="Calibri (Corps)"/>
      </rPr>
      <t>-</t>
    </r>
  </si>
  <si>
    <r>
      <t>C</t>
    </r>
    <r>
      <rPr>
        <vertAlign val="subscript"/>
        <sz val="11"/>
        <color rgb="FF000000"/>
        <rFont val="Calibri"/>
        <family val="2"/>
      </rPr>
      <t>10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17</t>
    </r>
    <r>
      <rPr>
        <sz val="11"/>
        <color rgb="FF000000"/>
        <rFont val="Calibri"/>
        <family val="2"/>
      </rPr>
      <t>NaO</t>
    </r>
    <r>
      <rPr>
        <vertAlign val="subscript"/>
        <sz val="11"/>
        <color rgb="FF000000"/>
        <rFont val="Calibri"/>
        <family val="2"/>
      </rPr>
      <t>13</t>
    </r>
    <r>
      <rPr>
        <sz val="11"/>
        <color rgb="FF000000"/>
        <rFont val="Calibri"/>
        <family val="2"/>
      </rPr>
      <t>S</t>
    </r>
  </si>
  <si>
    <r>
      <t>C4H5O5-Gal(OSO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</si>
  <si>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r>
      <t>C</t>
    </r>
    <r>
      <rPr>
        <vertAlign val="subscript"/>
        <sz val="11"/>
        <color rgb="FF000000"/>
        <rFont val="Calibri"/>
        <family val="2"/>
      </rPr>
      <t>4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6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6</t>
    </r>
  </si>
  <si>
    <r>
      <t>Gal minus C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6</t>
    </r>
  </si>
  <si>
    <t>419,050099</t>
  </si>
  <si>
    <r>
      <t>C</t>
    </r>
    <r>
      <rPr>
        <vertAlign val="subscript"/>
        <sz val="11"/>
        <color rgb="FF000000"/>
        <rFont val="Calibri"/>
        <family val="2"/>
      </rPr>
      <t>12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20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14</t>
    </r>
    <r>
      <rPr>
        <sz val="11"/>
        <color rgb="FF000000"/>
        <rFont val="Calibri"/>
        <family val="2"/>
      </rPr>
      <t>S</t>
    </r>
  </si>
  <si>
    <r>
      <t>Gal-galactonolactone-(OSO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</si>
  <si>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t>275,00784</t>
  </si>
  <si>
    <r>
      <t>C</t>
    </r>
    <r>
      <rPr>
        <vertAlign val="subscript"/>
        <sz val="11"/>
        <color rgb="FF000000"/>
        <rFont val="Calibri"/>
        <family val="2"/>
      </rPr>
      <t>6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12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10</t>
    </r>
    <r>
      <rPr>
        <sz val="11"/>
        <color rgb="FF000000"/>
        <rFont val="Calibri"/>
        <family val="2"/>
      </rPr>
      <t>S</t>
    </r>
  </si>
  <si>
    <r>
      <t>Galactonic acid(OSO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</si>
  <si>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r>
      <t>[M-2H+heptylammonium]</t>
    </r>
    <r>
      <rPr>
        <vertAlign val="superscript"/>
        <sz val="11"/>
        <color theme="1"/>
        <rFont val="Calibri (Corps)"/>
      </rPr>
      <t>-</t>
    </r>
  </si>
  <si>
    <r>
      <t>C</t>
    </r>
    <r>
      <rPr>
        <vertAlign val="subscript"/>
        <sz val="11"/>
        <color rgb="FF000000"/>
        <rFont val="Calibri"/>
        <family val="2"/>
      </rPr>
      <t>19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39</t>
    </r>
    <r>
      <rPr>
        <sz val="11"/>
        <color rgb="FF000000"/>
        <rFont val="Calibri"/>
        <family val="2"/>
      </rPr>
      <t>NO</t>
    </r>
    <r>
      <rPr>
        <vertAlign val="subscript"/>
        <sz val="11"/>
        <color rgb="FF000000"/>
        <rFont val="Calibri"/>
        <family val="2"/>
      </rPr>
      <t>17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2</t>
    </r>
  </si>
  <si>
    <r>
      <t>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</si>
  <si>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t>565,108008</t>
  </si>
  <si>
    <r>
      <t>C</t>
    </r>
    <r>
      <rPr>
        <vertAlign val="subscript"/>
        <sz val="11"/>
        <color rgb="FF000000"/>
        <rFont val="Calibri"/>
        <family val="2"/>
      </rPr>
      <t>18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30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18</t>
    </r>
    <r>
      <rPr>
        <sz val="11"/>
        <color rgb="FF000000"/>
        <rFont val="Calibri"/>
        <family val="2"/>
      </rPr>
      <t>S</t>
    </r>
  </si>
  <si>
    <r>
      <t>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)-Gal-AnGal</t>
    </r>
  </si>
  <si>
    <t>391,018799</t>
  </si>
  <si>
    <r>
      <t>C</t>
    </r>
    <r>
      <rPr>
        <vertAlign val="subscript"/>
        <sz val="11"/>
        <color rgb="FF000000"/>
        <rFont val="Calibri"/>
        <family val="2"/>
      </rPr>
      <t>16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24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18</t>
    </r>
    <r>
      <rPr>
        <sz val="11"/>
        <color rgb="FF000000"/>
        <rFont val="Calibri"/>
        <family val="2"/>
      </rPr>
      <t>S</t>
    </r>
  </si>
  <si>
    <r>
      <t>C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O</t>
    </r>
    <r>
      <rPr>
        <b/>
        <vertAlign val="subscript"/>
        <sz val="11"/>
        <color rgb="FF000000"/>
        <rFont val="Calibri"/>
        <family val="2"/>
      </rPr>
      <t>5</t>
    </r>
    <r>
      <rPr>
        <b/>
        <sz val="11"/>
        <color rgb="FF000000"/>
        <rFont val="Calibri"/>
        <family val="2"/>
      </rPr>
      <t>-Gal-(OSO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)-AnGal</t>
    </r>
  </si>
  <si>
    <t>535,061057</t>
  </si>
  <si>
    <r>
      <t>C</t>
    </r>
    <r>
      <rPr>
        <vertAlign val="subscript"/>
        <sz val="11"/>
        <color rgb="FF000000"/>
        <rFont val="Calibri"/>
        <family val="2"/>
      </rPr>
      <t>10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16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14</t>
    </r>
    <r>
      <rPr>
        <sz val="11"/>
        <color rgb="FF000000"/>
        <rFont val="Calibri"/>
        <family val="2"/>
      </rPr>
      <t>S</t>
    </r>
  </si>
  <si>
    <r>
      <t>C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O</t>
    </r>
    <r>
      <rPr>
        <b/>
        <vertAlign val="subscript"/>
        <sz val="11"/>
        <color rgb="FF000000"/>
        <rFont val="Calibri"/>
        <family val="2"/>
      </rPr>
      <t>5</t>
    </r>
    <r>
      <rPr>
        <b/>
        <sz val="11"/>
        <color rgb="FF000000"/>
        <rFont val="Calibri"/>
        <family val="2"/>
      </rPr>
      <t>-Gal-(OSO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</si>
  <si>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r>
      <t>C</t>
    </r>
    <r>
      <rPr>
        <vertAlign val="subscript"/>
        <sz val="11"/>
        <color rgb="FF000000"/>
        <rFont val="Calibri"/>
        <family val="2"/>
      </rPr>
      <t>18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28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22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2</t>
    </r>
  </si>
  <si>
    <r>
      <t>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)-Gal-Gal(OSO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</si>
  <si>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t>520,988858</t>
  </si>
  <si>
    <r>
      <t>C</t>
    </r>
    <r>
      <rPr>
        <vertAlign val="subscript"/>
        <sz val="11"/>
        <color rgb="FF000000"/>
        <rFont val="Calibri"/>
        <family val="2"/>
      </rPr>
      <t>12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19</t>
    </r>
    <r>
      <rPr>
        <sz val="11"/>
        <color rgb="FF000000"/>
        <rFont val="Calibri"/>
        <family val="2"/>
      </rPr>
      <t>NaO</t>
    </r>
    <r>
      <rPr>
        <vertAlign val="subscript"/>
        <sz val="11"/>
        <color rgb="FF000000"/>
        <rFont val="Calibri"/>
        <family val="2"/>
      </rPr>
      <t>17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2</t>
    </r>
  </si>
  <si>
    <r>
      <t>AnGal-galactonic acid(OSO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  <r>
      <rPr>
        <b/>
        <vertAlign val="subscript"/>
        <sz val="11"/>
        <color rgb="FF000000"/>
        <rFont val="Calibri"/>
        <family val="2"/>
      </rPr>
      <t>2</t>
    </r>
  </si>
  <si>
    <r>
      <t>C</t>
    </r>
    <r>
      <rPr>
        <vertAlign val="subscript"/>
        <sz val="11"/>
        <color rgb="FF000000"/>
        <rFont val="Calibri"/>
        <family val="2"/>
      </rPr>
      <t>4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6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9</t>
    </r>
    <r>
      <rPr>
        <sz val="11"/>
        <color rgb="FF000000"/>
        <rFont val="Calibri"/>
        <family val="2"/>
      </rPr>
      <t>S</t>
    </r>
  </si>
  <si>
    <r>
      <t>C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O</t>
    </r>
    <r>
      <rPr>
        <b/>
        <vertAlign val="subscript"/>
        <sz val="11"/>
        <color rgb="FF000000"/>
        <rFont val="Calibri"/>
        <family val="2"/>
      </rPr>
      <t>5</t>
    </r>
    <r>
      <rPr>
        <b/>
        <sz val="11"/>
        <color rgb="FF000000"/>
        <rFont val="Calibri"/>
        <family val="2"/>
      </rPr>
      <t>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</si>
  <si>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t>661,059736</t>
  </si>
  <si>
    <r>
      <t>C</t>
    </r>
    <r>
      <rPr>
        <vertAlign val="subscript"/>
        <sz val="11"/>
        <color rgb="FF000000"/>
        <rFont val="Calibri"/>
        <family val="2"/>
      </rPr>
      <t>18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30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22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2</t>
    </r>
  </si>
  <si>
    <r>
      <t>Gal-AnGal-galactonic acid-(OSO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  <r>
      <rPr>
        <b/>
        <vertAlign val="subscript"/>
        <sz val="11"/>
        <color rgb="FF000000"/>
        <rFont val="Calibri"/>
        <family val="2"/>
      </rPr>
      <t>2</t>
    </r>
  </si>
  <si>
    <r>
      <t>C</t>
    </r>
    <r>
      <rPr>
        <vertAlign val="subscript"/>
        <sz val="11"/>
        <color rgb="FF000000"/>
        <rFont val="Calibri"/>
        <family val="2"/>
      </rPr>
      <t>12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22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20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3</t>
    </r>
  </si>
  <si>
    <r>
      <t>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)-Gal-Gal-(OSO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</si>
  <si>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t>645,064822</t>
  </si>
  <si>
    <r>
      <t>C</t>
    </r>
    <r>
      <rPr>
        <vertAlign val="subscript"/>
        <sz val="11"/>
        <color rgb="FF000000"/>
        <rFont val="Calibri"/>
        <family val="2"/>
      </rPr>
      <t>18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30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21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2</t>
    </r>
  </si>
  <si>
    <r>
      <t>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)-Gal-AnGal-(OSO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</si>
  <si>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r>
      <t>C</t>
    </r>
    <r>
      <rPr>
        <vertAlign val="subscript"/>
        <sz val="11"/>
        <color rgb="FF000000"/>
        <rFont val="Calibri"/>
        <family val="2"/>
      </rPr>
      <t>25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47</t>
    </r>
    <r>
      <rPr>
        <sz val="11"/>
        <color rgb="FF000000"/>
        <rFont val="Calibri"/>
        <family val="2"/>
      </rPr>
      <t>NO</t>
    </r>
    <r>
      <rPr>
        <vertAlign val="subscript"/>
        <sz val="11"/>
        <color rgb="FF000000"/>
        <rFont val="Calibri"/>
        <family val="2"/>
      </rPr>
      <t>22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2</t>
    </r>
  </si>
  <si>
    <r>
      <t>Galactonic acid-Gal-AnGal-(OSO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  <r>
      <rPr>
        <b/>
        <vertAlign val="subscript"/>
        <sz val="11"/>
        <color rgb="FF000000"/>
        <rFont val="Calibri"/>
        <family val="2"/>
      </rPr>
      <t>2</t>
    </r>
  </si>
  <si>
    <r>
      <t>C</t>
    </r>
    <r>
      <rPr>
        <vertAlign val="subscript"/>
        <sz val="11"/>
        <color rgb="FF000000"/>
        <rFont val="Calibri"/>
        <family val="2"/>
      </rPr>
      <t>18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30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25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3</t>
    </r>
  </si>
  <si>
    <r>
      <t>Gal-Gal-galactonolactone-(OSO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  <r>
      <rPr>
        <b/>
        <vertAlign val="subscript"/>
        <sz val="11"/>
        <color rgb="FF000000"/>
        <rFont val="Calibri"/>
        <family val="2"/>
      </rPr>
      <t>3</t>
    </r>
  </si>
  <si>
    <t>805,101995</t>
  </si>
  <si>
    <r>
      <t>C</t>
    </r>
    <r>
      <rPr>
        <vertAlign val="subscript"/>
        <sz val="11"/>
        <color rgb="FF000000"/>
        <rFont val="Calibri"/>
        <family val="2"/>
      </rPr>
      <t>24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38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26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2</t>
    </r>
  </si>
  <si>
    <r>
      <t>Galactonic acid -Gal-AnGal-(OSO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)-AnGal-(OSO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</si>
  <si>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r>
      <t>C</t>
    </r>
    <r>
      <rPr>
        <vertAlign val="subscript"/>
        <sz val="11"/>
        <color rgb="FF000000"/>
        <rFont val="Calibri"/>
        <family val="2"/>
      </rPr>
      <t>10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16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17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2</t>
    </r>
  </si>
  <si>
    <r>
      <t>C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O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)-galactonolactone(OSO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</si>
  <si>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t>586,111712</t>
  </si>
  <si>
    <r>
      <t>C</t>
    </r>
    <r>
      <rPr>
        <vertAlign val="subscript"/>
        <sz val="11"/>
        <color rgb="FF000000"/>
        <rFont val="Calibri"/>
        <family val="2"/>
      </rPr>
      <t>17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33</t>
    </r>
    <r>
      <rPr>
        <sz val="11"/>
        <color rgb="FF000000"/>
        <rFont val="Calibri"/>
        <family val="2"/>
      </rPr>
      <t>NO</t>
    </r>
    <r>
      <rPr>
        <vertAlign val="subscript"/>
        <sz val="11"/>
        <color rgb="FF000000"/>
        <rFont val="Calibri"/>
        <family val="2"/>
      </rPr>
      <t>17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2</t>
    </r>
  </si>
  <si>
    <r>
      <t>C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O</t>
    </r>
    <r>
      <rPr>
        <b/>
        <vertAlign val="subscript"/>
        <sz val="11"/>
        <color rgb="FF000000"/>
        <rFont val="Calibri"/>
        <family val="2"/>
      </rPr>
      <t>5</t>
    </r>
    <r>
      <rPr>
        <b/>
        <sz val="11"/>
        <color rgb="FF000000"/>
        <rFont val="Calibri"/>
        <family val="2"/>
      </rPr>
      <t>-Gal-(OSO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  <r>
      <rPr>
        <b/>
        <vertAlign val="subscript"/>
        <sz val="11"/>
        <color rgb="FF000000"/>
        <rFont val="Calibri"/>
        <family val="2"/>
      </rPr>
      <t>2</t>
    </r>
  </si>
  <si>
    <r>
      <t>C</t>
    </r>
    <r>
      <rPr>
        <vertAlign val="subscript"/>
        <sz val="11"/>
        <color rgb="FF000000"/>
        <rFont val="Calibri"/>
        <family val="2"/>
      </rPr>
      <t>16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26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25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3</t>
    </r>
  </si>
  <si>
    <r>
      <t>C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O</t>
    </r>
    <r>
      <rPr>
        <b/>
        <vertAlign val="subscript"/>
        <sz val="11"/>
        <color rgb="FF000000"/>
        <rFont val="Calibri"/>
        <family val="2"/>
      </rPr>
      <t>5</t>
    </r>
    <r>
      <rPr>
        <b/>
        <sz val="11"/>
        <color rgb="FF000000"/>
        <rFont val="Calibri"/>
        <family val="2"/>
      </rPr>
      <t>-Gal(OSO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  <r>
      <rPr>
        <b/>
        <vertAlign val="subscript"/>
        <sz val="11"/>
        <color rgb="FF000000"/>
        <rFont val="Calibri"/>
        <family val="2"/>
      </rPr>
      <t>2</t>
    </r>
  </si>
  <si>
    <t>810,110785</t>
  </si>
  <si>
    <r>
      <t>C</t>
    </r>
    <r>
      <rPr>
        <vertAlign val="subscript"/>
        <sz val="11"/>
        <color rgb="FF000000"/>
        <rFont val="Calibri"/>
        <family val="2"/>
      </rPr>
      <t>23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41</t>
    </r>
    <r>
      <rPr>
        <sz val="11"/>
        <color rgb="FF000000"/>
        <rFont val="Calibri"/>
        <family val="2"/>
      </rPr>
      <t>NO</t>
    </r>
    <r>
      <rPr>
        <vertAlign val="subscript"/>
        <sz val="11"/>
        <color rgb="FF000000"/>
        <rFont val="Calibri"/>
        <family val="2"/>
      </rPr>
      <t>24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3</t>
    </r>
  </si>
  <si>
    <r>
      <t>C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O</t>
    </r>
    <r>
      <rPr>
        <b/>
        <vertAlign val="subscript"/>
        <sz val="11"/>
        <color rgb="FF000000"/>
        <rFont val="Calibri"/>
        <family val="2"/>
      </rPr>
      <t>5</t>
    </r>
    <r>
      <rPr>
        <b/>
        <sz val="11"/>
        <color rgb="FF000000"/>
        <rFont val="Calibri"/>
        <family val="2"/>
      </rPr>
      <t>-Gal(OSO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>-AnGal-(OSO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</si>
  <si>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t>1248,354126</t>
  </si>
  <si>
    <r>
      <t>[M-4H+3heptylammoniums]</t>
    </r>
    <r>
      <rPr>
        <vertAlign val="superscript"/>
        <sz val="11"/>
        <color theme="1"/>
        <rFont val="Calibri (Corps)"/>
      </rPr>
      <t>-</t>
    </r>
  </si>
  <si>
    <r>
      <t>C</t>
    </r>
    <r>
      <rPr>
        <vertAlign val="subscript"/>
        <sz val="11"/>
        <color rgb="FF000000"/>
        <rFont val="Calibri"/>
        <family val="2"/>
      </rPr>
      <t>39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83</t>
    </r>
    <r>
      <rPr>
        <sz val="11"/>
        <color rgb="FF000000"/>
        <rFont val="Calibri"/>
        <family val="2"/>
      </rPr>
      <t>N</t>
    </r>
    <r>
      <rPr>
        <vertAlign val="subscript"/>
        <sz val="11"/>
        <color rgb="FF000000"/>
        <rFont val="Calibri"/>
        <family val="2"/>
      </rPr>
      <t>3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31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5</t>
    </r>
  </si>
  <si>
    <r>
      <t>Gal(OSO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)-Gal-Gal-(OSO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  <r>
      <rPr>
        <b/>
        <vertAlign val="subscript"/>
        <sz val="11"/>
        <color rgb="FF000000"/>
        <rFont val="Calibri"/>
        <family val="2"/>
      </rPr>
      <t>4</t>
    </r>
  </si>
  <si>
    <t>925,246884</t>
  </si>
  <si>
    <r>
      <t>[M-3H+2heptylammoniums]</t>
    </r>
    <r>
      <rPr>
        <vertAlign val="superscript"/>
        <sz val="11"/>
        <color theme="1"/>
        <rFont val="Calibri (Corps)"/>
      </rPr>
      <t>-</t>
    </r>
  </si>
  <si>
    <r>
      <t>C</t>
    </r>
    <r>
      <rPr>
        <vertAlign val="subscript"/>
        <sz val="11"/>
        <color rgb="FF000000"/>
        <rFont val="Calibri"/>
        <family val="2"/>
      </rPr>
      <t>30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58</t>
    </r>
    <r>
      <rPr>
        <sz val="11"/>
        <color rgb="FF000000"/>
        <rFont val="Calibri"/>
        <family val="2"/>
      </rPr>
      <t>N</t>
    </r>
    <r>
      <rPr>
        <vertAlign val="subscript"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24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3</t>
    </r>
  </si>
  <si>
    <r>
      <t>C</t>
    </r>
    <r>
      <rPr>
        <vertAlign val="subscript"/>
        <sz val="11"/>
        <color rgb="FF000000"/>
        <rFont val="Calibri"/>
        <family val="2"/>
      </rPr>
      <t>10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16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20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3</t>
    </r>
  </si>
  <si>
    <r>
      <t>C4H7O8(OSO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>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</si>
  <si>
    <t>943,257449</t>
  </si>
  <si>
    <r>
      <t>C</t>
    </r>
    <r>
      <rPr>
        <vertAlign val="subscript"/>
        <sz val="11"/>
        <color rgb="FF000000"/>
        <rFont val="Calibri"/>
        <family val="2"/>
      </rPr>
      <t>30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60</t>
    </r>
    <r>
      <rPr>
        <sz val="11"/>
        <color rgb="FF000000"/>
        <rFont val="Calibri"/>
        <family val="2"/>
      </rPr>
      <t>N</t>
    </r>
    <r>
      <rPr>
        <vertAlign val="subscript"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25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3</t>
    </r>
  </si>
  <si>
    <r>
      <t>C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O</t>
    </r>
    <r>
      <rPr>
        <b/>
        <vertAlign val="subscript"/>
        <sz val="11"/>
        <color rgb="FF000000"/>
        <rFont val="Calibri"/>
        <family val="2"/>
      </rPr>
      <t>5</t>
    </r>
    <r>
      <rPr>
        <b/>
        <sz val="11"/>
        <color rgb="FF000000"/>
        <rFont val="Calibri"/>
        <family val="2"/>
      </rPr>
      <t>-Gal-Gal-(OSO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  <r>
      <rPr>
        <b/>
        <vertAlign val="subscript"/>
        <sz val="11"/>
        <color rgb="FF000000"/>
        <rFont val="Calibri"/>
        <family val="2"/>
      </rPr>
      <t>3</t>
    </r>
  </si>
  <si>
    <r>
      <t>C</t>
    </r>
    <r>
      <rPr>
        <vertAlign val="subscript"/>
        <sz val="11"/>
        <color rgb="FF000000"/>
        <rFont val="Calibri"/>
        <family val="2"/>
      </rPr>
      <t>16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26</t>
    </r>
    <r>
      <rPr>
        <sz val="11"/>
        <color rgb="FF000000"/>
        <rFont val="Calibri"/>
        <family val="2"/>
      </rPr>
      <t>O</t>
    </r>
    <r>
      <rPr>
        <vertAlign val="subscript"/>
        <sz val="11"/>
        <color rgb="FF000000"/>
        <rFont val="Calibri"/>
        <family val="2"/>
      </rPr>
      <t>22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2</t>
    </r>
  </si>
  <si>
    <r>
      <t>C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5</t>
    </r>
    <r>
      <rPr>
        <b/>
        <sz val="11"/>
        <color rgb="FF000000"/>
        <rFont val="Calibri"/>
        <family val="2"/>
      </rPr>
      <t>O</t>
    </r>
    <r>
      <rPr>
        <b/>
        <vertAlign val="subscript"/>
        <sz val="11"/>
        <color rgb="FF000000"/>
        <rFont val="Calibri"/>
        <family val="2"/>
      </rPr>
      <t>5</t>
    </r>
    <r>
      <rPr>
        <b/>
        <sz val="11"/>
        <color rgb="FF000000"/>
        <rFont val="Calibri"/>
        <family val="2"/>
      </rPr>
      <t>-Gal-Gal-(OSO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</t>
    </r>
    <r>
      <rPr>
        <b/>
        <vertAlign val="subscript"/>
        <sz val="11"/>
        <color rgb="FF000000"/>
        <rFont val="Calibri"/>
        <family val="2"/>
      </rPr>
      <t>2</t>
    </r>
  </si>
  <si>
    <r>
      <t>[M-5H+3heptylammoniums]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perscript"/>
        <sz val="11"/>
        <color theme="1"/>
        <rFont val="Calibri (Corps)"/>
      </rPr>
      <t>-</t>
    </r>
  </si>
  <si>
    <r>
      <t>C</t>
    </r>
    <r>
      <rPr>
        <vertAlign val="subscript"/>
        <sz val="11"/>
        <color rgb="FF000000"/>
        <rFont val="Calibri"/>
        <family val="2"/>
      </rPr>
      <t>29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51</t>
    </r>
    <r>
      <rPr>
        <sz val="11"/>
        <color rgb="FF000000"/>
        <rFont val="Calibri"/>
        <family val="2"/>
      </rPr>
      <t>NO</t>
    </r>
    <r>
      <rPr>
        <vertAlign val="subscript"/>
        <sz val="11"/>
        <color rgb="FF000000"/>
        <rFont val="Calibri"/>
        <family val="2"/>
      </rPr>
      <t>32</t>
    </r>
    <r>
      <rPr>
        <sz val="11"/>
        <color rgb="FF000000"/>
        <rFont val="Calibri"/>
        <family val="2"/>
      </rPr>
      <t>S</t>
    </r>
    <r>
      <rPr>
        <vertAlign val="subscript"/>
        <sz val="11"/>
        <color rgb="FF000000"/>
        <rFont val="Calibri"/>
        <family val="2"/>
      </rPr>
      <t>4</t>
    </r>
  </si>
  <si>
    <r>
      <t>C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H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O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(OSO</t>
    </r>
    <r>
      <rPr>
        <b/>
        <vertAlign val="subscript"/>
        <sz val="11"/>
        <color rgb="FF000000"/>
        <rFont val="Calibri"/>
        <family val="2"/>
      </rPr>
      <t>3</t>
    </r>
    <r>
      <rPr>
        <b/>
        <vertAlign val="superscript"/>
        <sz val="11"/>
        <color rgb="FF000000"/>
        <rFont val="Calibri"/>
        <family val="2"/>
      </rPr>
      <t>-</t>
    </r>
    <r>
      <rPr>
        <b/>
        <sz val="11"/>
        <color rgb="FF000000"/>
        <rFont val="Calibri"/>
        <family val="2"/>
      </rPr>
      <t>)-Gal-Gal-(OSO</t>
    </r>
    <r>
      <rPr>
        <b/>
        <vertAlign val="subscript"/>
        <sz val="11"/>
        <color rgb="FF000000"/>
        <rFont val="Calibri"/>
        <family val="2"/>
      </rPr>
      <t>3</t>
    </r>
    <r>
      <rPr>
        <b/>
        <sz val="11"/>
        <color rgb="FF000000"/>
        <rFont val="Calibri"/>
        <family val="2"/>
      </rPr>
      <t>-)</t>
    </r>
    <r>
      <rPr>
        <b/>
        <vertAlign val="subscript"/>
        <sz val="11"/>
        <color rgb="FF000000"/>
        <rFont val="Calibri"/>
        <family val="2"/>
      </rPr>
      <t>4</t>
    </r>
    <r>
      <rPr>
        <b/>
        <sz val="11"/>
        <color rgb="FF000000"/>
        <rFont val="Calibri"/>
        <family val="2"/>
      </rPr>
      <t>-AnGal</t>
    </r>
  </si>
  <si>
    <r>
      <t>MS</t>
    </r>
    <r>
      <rPr>
        <vertAlign val="superscript"/>
        <sz val="11"/>
        <color theme="1"/>
        <rFont val="Calibri"/>
        <family val="2"/>
        <scheme val="minor"/>
      </rPr>
      <t>E</t>
    </r>
  </si>
  <si>
    <r>
      <t>MS</t>
    </r>
    <r>
      <rPr>
        <b/>
        <vertAlign val="superscript"/>
        <sz val="12"/>
        <color theme="1"/>
        <rFont val="Calibri"/>
        <family val="2"/>
        <scheme val="minor"/>
      </rPr>
      <t>E</t>
    </r>
    <r>
      <rPr>
        <b/>
        <sz val="12"/>
        <color theme="1"/>
        <rFont val="Calibri"/>
        <family val="2"/>
        <scheme val="minor"/>
      </rPr>
      <t xml:space="preserve"> or MS/MS</t>
    </r>
  </si>
  <si>
    <t>λ-CO_1</t>
  </si>
  <si>
    <t>λ-CO_3</t>
  </si>
  <si>
    <t>λ-CO_2</t>
  </si>
  <si>
    <t>λ-CO_5</t>
  </si>
  <si>
    <t>λ-CO_4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</si>
</sst>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0"/>
  </numFmts>
  <fonts count="1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 (Corps)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vertAlign val="subscript"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vertAlign val="subscript"/>
      <sz val="11"/>
      <color rgb="FF000000"/>
      <name val="Calibri"/>
      <family val="2"/>
    </font>
    <font>
      <b/>
      <vertAlign val="superscript"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39</xdr:row>
      <xdr:rowOff>0</xdr:rowOff>
    </xdr:from>
    <xdr:to>
      <xdr:col>7</xdr:col>
      <xdr:colOff>888</xdr:colOff>
      <xdr:row>39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FD9FF2-AFCE-8649-862F-3E018BAD5D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6100" y="10160000"/>
          <a:ext cx="888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7</xdr:col>
      <xdr:colOff>888</xdr:colOff>
      <xdr:row>39</xdr:row>
      <xdr:rowOff>9525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5581C70-7402-9349-AFBE-DBC594FFE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6100" y="10160000"/>
          <a:ext cx="888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7</xdr:col>
      <xdr:colOff>888</xdr:colOff>
      <xdr:row>39</xdr:row>
      <xdr:rowOff>9525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4578F56-4AD2-7445-8460-C61445857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6100" y="10160000"/>
          <a:ext cx="888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7</xdr:col>
      <xdr:colOff>888</xdr:colOff>
      <xdr:row>39</xdr:row>
      <xdr:rowOff>9525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9003DD7-B621-2D49-A152-EF64C1418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6100" y="10160000"/>
          <a:ext cx="888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7</xdr:col>
      <xdr:colOff>888</xdr:colOff>
      <xdr:row>39</xdr:row>
      <xdr:rowOff>9525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487F00C-8146-0A48-AD3D-2022B88DF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6100" y="10160000"/>
          <a:ext cx="888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7</xdr:col>
      <xdr:colOff>888</xdr:colOff>
      <xdr:row>39</xdr:row>
      <xdr:rowOff>9525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EF58540-528C-F744-8F20-1D8CE46E1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6100" y="10160000"/>
          <a:ext cx="888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7</xdr:col>
      <xdr:colOff>888</xdr:colOff>
      <xdr:row>39</xdr:row>
      <xdr:rowOff>9525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A419FC4-C391-7143-8714-8C8E587E5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6100" y="10160000"/>
          <a:ext cx="888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7</xdr:col>
      <xdr:colOff>888</xdr:colOff>
      <xdr:row>39</xdr:row>
      <xdr:rowOff>9525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63D2DDC8-0655-0D42-AB62-146E483E3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6100" y="10160000"/>
          <a:ext cx="888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7</xdr:col>
      <xdr:colOff>888</xdr:colOff>
      <xdr:row>39</xdr:row>
      <xdr:rowOff>9525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9603D121-35D4-C444-AC33-62701AD7B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6100" y="10160000"/>
          <a:ext cx="888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0</xdr:colOff>
      <xdr:row>40</xdr:row>
      <xdr:rowOff>0</xdr:rowOff>
    </xdr:from>
    <xdr:ext cx="9525" cy="9525"/>
    <xdr:pic>
      <xdr:nvPicPr>
        <xdr:cNvPr id="11" name="Image 10">
          <a:extLst>
            <a:ext uri="{FF2B5EF4-FFF2-40B4-BE49-F238E27FC236}">
              <a16:creationId xmlns:a16="http://schemas.microsoft.com/office/drawing/2014/main" id="{8546A226-B696-E941-B1FA-22F17AF16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1035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19050</xdr:colOff>
      <xdr:row>40</xdr:row>
      <xdr:rowOff>0</xdr:rowOff>
    </xdr:from>
    <xdr:ext cx="9525" cy="9525"/>
    <xdr:pic>
      <xdr:nvPicPr>
        <xdr:cNvPr id="12" name="Image 11">
          <a:extLst>
            <a:ext uri="{FF2B5EF4-FFF2-40B4-BE49-F238E27FC236}">
              <a16:creationId xmlns:a16="http://schemas.microsoft.com/office/drawing/2014/main" id="{2BD21948-1B9C-D44A-88FF-BE0836EC3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0" y="1035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38100</xdr:colOff>
      <xdr:row>40</xdr:row>
      <xdr:rowOff>0</xdr:rowOff>
    </xdr:from>
    <xdr:ext cx="9525" cy="9525"/>
    <xdr:pic>
      <xdr:nvPicPr>
        <xdr:cNvPr id="13" name="Image 12">
          <a:extLst>
            <a:ext uri="{FF2B5EF4-FFF2-40B4-BE49-F238E27FC236}">
              <a16:creationId xmlns:a16="http://schemas.microsoft.com/office/drawing/2014/main" id="{267BDDBA-83AF-8C4E-ADA4-BE5DD5B5F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700" y="1035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57150</xdr:colOff>
      <xdr:row>40</xdr:row>
      <xdr:rowOff>0</xdr:rowOff>
    </xdr:from>
    <xdr:ext cx="9525" cy="9525"/>
    <xdr:pic>
      <xdr:nvPicPr>
        <xdr:cNvPr id="14" name="Image 13">
          <a:extLst>
            <a:ext uri="{FF2B5EF4-FFF2-40B4-BE49-F238E27FC236}">
              <a16:creationId xmlns:a16="http://schemas.microsoft.com/office/drawing/2014/main" id="{34DCE023-CF0C-D742-8B50-E4CBE070E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0" y="1035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76200</xdr:colOff>
      <xdr:row>40</xdr:row>
      <xdr:rowOff>0</xdr:rowOff>
    </xdr:from>
    <xdr:ext cx="9525" cy="9525"/>
    <xdr:pic>
      <xdr:nvPicPr>
        <xdr:cNvPr id="15" name="Image 14">
          <a:extLst>
            <a:ext uri="{FF2B5EF4-FFF2-40B4-BE49-F238E27FC236}">
              <a16:creationId xmlns:a16="http://schemas.microsoft.com/office/drawing/2014/main" id="{7EDD3EA3-2282-7941-AEB4-1774EEF4C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1035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95250</xdr:colOff>
      <xdr:row>40</xdr:row>
      <xdr:rowOff>0</xdr:rowOff>
    </xdr:from>
    <xdr:ext cx="9525" cy="9525"/>
    <xdr:pic>
      <xdr:nvPicPr>
        <xdr:cNvPr id="16" name="Image 15">
          <a:extLst>
            <a:ext uri="{FF2B5EF4-FFF2-40B4-BE49-F238E27FC236}">
              <a16:creationId xmlns:a16="http://schemas.microsoft.com/office/drawing/2014/main" id="{BF15971C-5868-4443-AD59-C79B29E72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35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114300</xdr:colOff>
      <xdr:row>40</xdr:row>
      <xdr:rowOff>0</xdr:rowOff>
    </xdr:from>
    <xdr:ext cx="9525" cy="9525"/>
    <xdr:pic>
      <xdr:nvPicPr>
        <xdr:cNvPr id="17" name="Image 16">
          <a:extLst>
            <a:ext uri="{FF2B5EF4-FFF2-40B4-BE49-F238E27FC236}">
              <a16:creationId xmlns:a16="http://schemas.microsoft.com/office/drawing/2014/main" id="{DD7C1D96-06B8-F848-AE6F-E4AFC0FB1B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7900" y="1035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133350</xdr:colOff>
      <xdr:row>40</xdr:row>
      <xdr:rowOff>0</xdr:rowOff>
    </xdr:from>
    <xdr:ext cx="9525" cy="9525"/>
    <xdr:pic>
      <xdr:nvPicPr>
        <xdr:cNvPr id="18" name="Image 17">
          <a:extLst>
            <a:ext uri="{FF2B5EF4-FFF2-40B4-BE49-F238E27FC236}">
              <a16:creationId xmlns:a16="http://schemas.microsoft.com/office/drawing/2014/main" id="{739C8A93-8F0F-3F4E-B752-AD70A1DC3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6950" y="1035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152400</xdr:colOff>
      <xdr:row>40</xdr:row>
      <xdr:rowOff>0</xdr:rowOff>
    </xdr:from>
    <xdr:ext cx="9525" cy="9525"/>
    <xdr:pic>
      <xdr:nvPicPr>
        <xdr:cNvPr id="19" name="Image 18">
          <a:extLst>
            <a:ext uri="{FF2B5EF4-FFF2-40B4-BE49-F238E27FC236}">
              <a16:creationId xmlns:a16="http://schemas.microsoft.com/office/drawing/2014/main" id="{8AA58446-AABD-2448-9CCC-12AF35C40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035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0</xdr:colOff>
      <xdr:row>41</xdr:row>
      <xdr:rowOff>0</xdr:rowOff>
    </xdr:from>
    <xdr:ext cx="9525" cy="9525"/>
    <xdr:pic>
      <xdr:nvPicPr>
        <xdr:cNvPr id="20" name="Image 19">
          <a:extLst>
            <a:ext uri="{FF2B5EF4-FFF2-40B4-BE49-F238E27FC236}">
              <a16:creationId xmlns:a16="http://schemas.microsoft.com/office/drawing/2014/main" id="{7961A37B-8112-004B-8415-4DB6A27A2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19050</xdr:colOff>
      <xdr:row>41</xdr:row>
      <xdr:rowOff>0</xdr:rowOff>
    </xdr:from>
    <xdr:ext cx="9525" cy="9525"/>
    <xdr:pic>
      <xdr:nvPicPr>
        <xdr:cNvPr id="21" name="Image 20">
          <a:extLst>
            <a:ext uri="{FF2B5EF4-FFF2-40B4-BE49-F238E27FC236}">
              <a16:creationId xmlns:a16="http://schemas.microsoft.com/office/drawing/2014/main" id="{B180D68C-79BF-BB49-88A3-FBEB663F0F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38100</xdr:colOff>
      <xdr:row>41</xdr:row>
      <xdr:rowOff>0</xdr:rowOff>
    </xdr:from>
    <xdr:ext cx="9525" cy="9525"/>
    <xdr:pic>
      <xdr:nvPicPr>
        <xdr:cNvPr id="22" name="Image 21">
          <a:extLst>
            <a:ext uri="{FF2B5EF4-FFF2-40B4-BE49-F238E27FC236}">
              <a16:creationId xmlns:a16="http://schemas.microsoft.com/office/drawing/2014/main" id="{4F7622CE-82F1-6F49-9AB5-39701A7A1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70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57150</xdr:colOff>
      <xdr:row>41</xdr:row>
      <xdr:rowOff>0</xdr:rowOff>
    </xdr:from>
    <xdr:ext cx="9525" cy="9525"/>
    <xdr:pic>
      <xdr:nvPicPr>
        <xdr:cNvPr id="23" name="Image 22">
          <a:extLst>
            <a:ext uri="{FF2B5EF4-FFF2-40B4-BE49-F238E27FC236}">
              <a16:creationId xmlns:a16="http://schemas.microsoft.com/office/drawing/2014/main" id="{C81091BF-D8F2-3247-98F7-A14A3D620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76200</xdr:colOff>
      <xdr:row>41</xdr:row>
      <xdr:rowOff>0</xdr:rowOff>
    </xdr:from>
    <xdr:ext cx="9525" cy="9525"/>
    <xdr:pic>
      <xdr:nvPicPr>
        <xdr:cNvPr id="24" name="Image 23">
          <a:extLst>
            <a:ext uri="{FF2B5EF4-FFF2-40B4-BE49-F238E27FC236}">
              <a16:creationId xmlns:a16="http://schemas.microsoft.com/office/drawing/2014/main" id="{A5595EFB-EF4D-704A-8D69-09682317B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95250</xdr:colOff>
      <xdr:row>41</xdr:row>
      <xdr:rowOff>0</xdr:rowOff>
    </xdr:from>
    <xdr:ext cx="9525" cy="9525"/>
    <xdr:pic>
      <xdr:nvPicPr>
        <xdr:cNvPr id="25" name="Image 24">
          <a:extLst>
            <a:ext uri="{FF2B5EF4-FFF2-40B4-BE49-F238E27FC236}">
              <a16:creationId xmlns:a16="http://schemas.microsoft.com/office/drawing/2014/main" id="{11D37098-FBF0-6642-9681-88C96C355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114300</xdr:colOff>
      <xdr:row>41</xdr:row>
      <xdr:rowOff>0</xdr:rowOff>
    </xdr:from>
    <xdr:ext cx="9525" cy="9525"/>
    <xdr:pic>
      <xdr:nvPicPr>
        <xdr:cNvPr id="26" name="Image 25">
          <a:extLst>
            <a:ext uri="{FF2B5EF4-FFF2-40B4-BE49-F238E27FC236}">
              <a16:creationId xmlns:a16="http://schemas.microsoft.com/office/drawing/2014/main" id="{8DC1CF94-8B7B-3B46-80C8-1F25E09E8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790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133350</xdr:colOff>
      <xdr:row>41</xdr:row>
      <xdr:rowOff>0</xdr:rowOff>
    </xdr:from>
    <xdr:ext cx="9525" cy="9525"/>
    <xdr:pic>
      <xdr:nvPicPr>
        <xdr:cNvPr id="27" name="Image 26">
          <a:extLst>
            <a:ext uri="{FF2B5EF4-FFF2-40B4-BE49-F238E27FC236}">
              <a16:creationId xmlns:a16="http://schemas.microsoft.com/office/drawing/2014/main" id="{8265B1E1-8496-3A48-8057-EE335C2D3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695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152400</xdr:colOff>
      <xdr:row>41</xdr:row>
      <xdr:rowOff>0</xdr:rowOff>
    </xdr:from>
    <xdr:ext cx="9525" cy="9525"/>
    <xdr:pic>
      <xdr:nvPicPr>
        <xdr:cNvPr id="28" name="Image 27">
          <a:extLst>
            <a:ext uri="{FF2B5EF4-FFF2-40B4-BE49-F238E27FC236}">
              <a16:creationId xmlns:a16="http://schemas.microsoft.com/office/drawing/2014/main" id="{65FFF000-7668-864A-AB07-0A5725CBC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0</xdr:colOff>
      <xdr:row>41</xdr:row>
      <xdr:rowOff>0</xdr:rowOff>
    </xdr:from>
    <xdr:ext cx="9525" cy="9525"/>
    <xdr:pic>
      <xdr:nvPicPr>
        <xdr:cNvPr id="29" name="Image 28">
          <a:extLst>
            <a:ext uri="{FF2B5EF4-FFF2-40B4-BE49-F238E27FC236}">
              <a16:creationId xmlns:a16="http://schemas.microsoft.com/office/drawing/2014/main" id="{04928F6F-B1DF-1C4D-B7D6-0AD872C30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19050</xdr:colOff>
      <xdr:row>41</xdr:row>
      <xdr:rowOff>0</xdr:rowOff>
    </xdr:from>
    <xdr:ext cx="9525" cy="9525"/>
    <xdr:pic>
      <xdr:nvPicPr>
        <xdr:cNvPr id="30" name="Image 29">
          <a:extLst>
            <a:ext uri="{FF2B5EF4-FFF2-40B4-BE49-F238E27FC236}">
              <a16:creationId xmlns:a16="http://schemas.microsoft.com/office/drawing/2014/main" id="{28D71032-45AE-0640-B4B3-4EE6FEF5B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38100</xdr:colOff>
      <xdr:row>41</xdr:row>
      <xdr:rowOff>0</xdr:rowOff>
    </xdr:from>
    <xdr:ext cx="9525" cy="9525"/>
    <xdr:pic>
      <xdr:nvPicPr>
        <xdr:cNvPr id="31" name="Image 30">
          <a:extLst>
            <a:ext uri="{FF2B5EF4-FFF2-40B4-BE49-F238E27FC236}">
              <a16:creationId xmlns:a16="http://schemas.microsoft.com/office/drawing/2014/main" id="{C4147BF3-F00B-E84E-BA4D-860A95129F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70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57150</xdr:colOff>
      <xdr:row>41</xdr:row>
      <xdr:rowOff>0</xdr:rowOff>
    </xdr:from>
    <xdr:ext cx="9525" cy="9525"/>
    <xdr:pic>
      <xdr:nvPicPr>
        <xdr:cNvPr id="32" name="Image 31">
          <a:extLst>
            <a:ext uri="{FF2B5EF4-FFF2-40B4-BE49-F238E27FC236}">
              <a16:creationId xmlns:a16="http://schemas.microsoft.com/office/drawing/2014/main" id="{D2E667FE-AFA0-AD40-9096-EE646E7C1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76200</xdr:colOff>
      <xdr:row>41</xdr:row>
      <xdr:rowOff>0</xdr:rowOff>
    </xdr:from>
    <xdr:ext cx="9525" cy="9525"/>
    <xdr:pic>
      <xdr:nvPicPr>
        <xdr:cNvPr id="33" name="Image 32">
          <a:extLst>
            <a:ext uri="{FF2B5EF4-FFF2-40B4-BE49-F238E27FC236}">
              <a16:creationId xmlns:a16="http://schemas.microsoft.com/office/drawing/2014/main" id="{F025F54C-4A8B-1340-830F-5182A9907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95250</xdr:colOff>
      <xdr:row>41</xdr:row>
      <xdr:rowOff>0</xdr:rowOff>
    </xdr:from>
    <xdr:ext cx="9525" cy="9525"/>
    <xdr:pic>
      <xdr:nvPicPr>
        <xdr:cNvPr id="34" name="Image 33">
          <a:extLst>
            <a:ext uri="{FF2B5EF4-FFF2-40B4-BE49-F238E27FC236}">
              <a16:creationId xmlns:a16="http://schemas.microsoft.com/office/drawing/2014/main" id="{4D1A6C9C-51C4-B04A-A34D-8557D1B41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114300</xdr:colOff>
      <xdr:row>41</xdr:row>
      <xdr:rowOff>0</xdr:rowOff>
    </xdr:from>
    <xdr:ext cx="9525" cy="9525"/>
    <xdr:pic>
      <xdr:nvPicPr>
        <xdr:cNvPr id="35" name="Image 34">
          <a:extLst>
            <a:ext uri="{FF2B5EF4-FFF2-40B4-BE49-F238E27FC236}">
              <a16:creationId xmlns:a16="http://schemas.microsoft.com/office/drawing/2014/main" id="{0E44C0C7-0A37-954E-95E3-BBF6FACF3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790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133350</xdr:colOff>
      <xdr:row>41</xdr:row>
      <xdr:rowOff>0</xdr:rowOff>
    </xdr:from>
    <xdr:ext cx="9525" cy="9525"/>
    <xdr:pic>
      <xdr:nvPicPr>
        <xdr:cNvPr id="36" name="Image 35">
          <a:extLst>
            <a:ext uri="{FF2B5EF4-FFF2-40B4-BE49-F238E27FC236}">
              <a16:creationId xmlns:a16="http://schemas.microsoft.com/office/drawing/2014/main" id="{9CBB2A8E-FE87-3D4B-9AB4-8D745CDEE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695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152400</xdr:colOff>
      <xdr:row>41</xdr:row>
      <xdr:rowOff>0</xdr:rowOff>
    </xdr:from>
    <xdr:ext cx="9525" cy="9525"/>
    <xdr:pic>
      <xdr:nvPicPr>
        <xdr:cNvPr id="37" name="Image 36">
          <a:extLst>
            <a:ext uri="{FF2B5EF4-FFF2-40B4-BE49-F238E27FC236}">
              <a16:creationId xmlns:a16="http://schemas.microsoft.com/office/drawing/2014/main" id="{6BA488E4-7263-474D-AC2F-A8E2BE744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054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0</xdr:colOff>
      <xdr:row>42</xdr:row>
      <xdr:rowOff>0</xdr:rowOff>
    </xdr:from>
    <xdr:ext cx="9525" cy="9525"/>
    <xdr:pic>
      <xdr:nvPicPr>
        <xdr:cNvPr id="38" name="Image 37">
          <a:extLst>
            <a:ext uri="{FF2B5EF4-FFF2-40B4-BE49-F238E27FC236}">
              <a16:creationId xmlns:a16="http://schemas.microsoft.com/office/drawing/2014/main" id="{DB67F35D-3FF0-B348-B925-6A341A7B4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19050</xdr:colOff>
      <xdr:row>42</xdr:row>
      <xdr:rowOff>0</xdr:rowOff>
    </xdr:from>
    <xdr:ext cx="9525" cy="9525"/>
    <xdr:pic>
      <xdr:nvPicPr>
        <xdr:cNvPr id="39" name="Image 38">
          <a:extLst>
            <a:ext uri="{FF2B5EF4-FFF2-40B4-BE49-F238E27FC236}">
              <a16:creationId xmlns:a16="http://schemas.microsoft.com/office/drawing/2014/main" id="{AD00154A-4A86-894D-9AFE-A210D690B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38100</xdr:colOff>
      <xdr:row>42</xdr:row>
      <xdr:rowOff>0</xdr:rowOff>
    </xdr:from>
    <xdr:ext cx="9525" cy="9525"/>
    <xdr:pic>
      <xdr:nvPicPr>
        <xdr:cNvPr id="40" name="Image 39">
          <a:extLst>
            <a:ext uri="{FF2B5EF4-FFF2-40B4-BE49-F238E27FC236}">
              <a16:creationId xmlns:a16="http://schemas.microsoft.com/office/drawing/2014/main" id="{8ECAB5CF-DE3D-0845-A74B-123C4B591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70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57150</xdr:colOff>
      <xdr:row>42</xdr:row>
      <xdr:rowOff>0</xdr:rowOff>
    </xdr:from>
    <xdr:ext cx="9525" cy="9525"/>
    <xdr:pic>
      <xdr:nvPicPr>
        <xdr:cNvPr id="41" name="Image 40">
          <a:extLst>
            <a:ext uri="{FF2B5EF4-FFF2-40B4-BE49-F238E27FC236}">
              <a16:creationId xmlns:a16="http://schemas.microsoft.com/office/drawing/2014/main" id="{CE089677-C41D-BE41-9823-DEE4FA58B2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76200</xdr:colOff>
      <xdr:row>42</xdr:row>
      <xdr:rowOff>0</xdr:rowOff>
    </xdr:from>
    <xdr:ext cx="9525" cy="9525"/>
    <xdr:pic>
      <xdr:nvPicPr>
        <xdr:cNvPr id="42" name="Image 41">
          <a:extLst>
            <a:ext uri="{FF2B5EF4-FFF2-40B4-BE49-F238E27FC236}">
              <a16:creationId xmlns:a16="http://schemas.microsoft.com/office/drawing/2014/main" id="{0C1E1F29-B6E2-1549-8D66-D053E0E44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95250</xdr:colOff>
      <xdr:row>42</xdr:row>
      <xdr:rowOff>0</xdr:rowOff>
    </xdr:from>
    <xdr:ext cx="9525" cy="9525"/>
    <xdr:pic>
      <xdr:nvPicPr>
        <xdr:cNvPr id="43" name="Image 42">
          <a:extLst>
            <a:ext uri="{FF2B5EF4-FFF2-40B4-BE49-F238E27FC236}">
              <a16:creationId xmlns:a16="http://schemas.microsoft.com/office/drawing/2014/main" id="{7278B891-1355-3A47-99C4-8D6E0C4A5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114300</xdr:colOff>
      <xdr:row>42</xdr:row>
      <xdr:rowOff>0</xdr:rowOff>
    </xdr:from>
    <xdr:ext cx="9525" cy="9525"/>
    <xdr:pic>
      <xdr:nvPicPr>
        <xdr:cNvPr id="44" name="Image 43">
          <a:extLst>
            <a:ext uri="{FF2B5EF4-FFF2-40B4-BE49-F238E27FC236}">
              <a16:creationId xmlns:a16="http://schemas.microsoft.com/office/drawing/2014/main" id="{8D5C377A-0AF3-BF4D-94CD-B686C8747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790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133350</xdr:colOff>
      <xdr:row>42</xdr:row>
      <xdr:rowOff>0</xdr:rowOff>
    </xdr:from>
    <xdr:ext cx="9525" cy="9525"/>
    <xdr:pic>
      <xdr:nvPicPr>
        <xdr:cNvPr id="45" name="Image 44">
          <a:extLst>
            <a:ext uri="{FF2B5EF4-FFF2-40B4-BE49-F238E27FC236}">
              <a16:creationId xmlns:a16="http://schemas.microsoft.com/office/drawing/2014/main" id="{C4482D02-FECA-0B45-8ACC-13225E268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695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152400</xdr:colOff>
      <xdr:row>42</xdr:row>
      <xdr:rowOff>0</xdr:rowOff>
    </xdr:from>
    <xdr:ext cx="9525" cy="9525"/>
    <xdr:pic>
      <xdr:nvPicPr>
        <xdr:cNvPr id="46" name="Image 45">
          <a:extLst>
            <a:ext uri="{FF2B5EF4-FFF2-40B4-BE49-F238E27FC236}">
              <a16:creationId xmlns:a16="http://schemas.microsoft.com/office/drawing/2014/main" id="{42309C2A-D497-7F4C-BD1A-A177FBED9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0</xdr:colOff>
      <xdr:row>42</xdr:row>
      <xdr:rowOff>0</xdr:rowOff>
    </xdr:from>
    <xdr:ext cx="9525" cy="9525"/>
    <xdr:pic>
      <xdr:nvPicPr>
        <xdr:cNvPr id="47" name="Image 46">
          <a:extLst>
            <a:ext uri="{FF2B5EF4-FFF2-40B4-BE49-F238E27FC236}">
              <a16:creationId xmlns:a16="http://schemas.microsoft.com/office/drawing/2014/main" id="{9FED1E59-A953-4244-A521-D382035F5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19050</xdr:colOff>
      <xdr:row>42</xdr:row>
      <xdr:rowOff>0</xdr:rowOff>
    </xdr:from>
    <xdr:ext cx="9525" cy="9525"/>
    <xdr:pic>
      <xdr:nvPicPr>
        <xdr:cNvPr id="48" name="Image 47">
          <a:extLst>
            <a:ext uri="{FF2B5EF4-FFF2-40B4-BE49-F238E27FC236}">
              <a16:creationId xmlns:a16="http://schemas.microsoft.com/office/drawing/2014/main" id="{413926FE-72F3-8A44-881D-5AD92CFC0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38100</xdr:colOff>
      <xdr:row>42</xdr:row>
      <xdr:rowOff>0</xdr:rowOff>
    </xdr:from>
    <xdr:ext cx="9525" cy="9525"/>
    <xdr:pic>
      <xdr:nvPicPr>
        <xdr:cNvPr id="49" name="Image 48">
          <a:extLst>
            <a:ext uri="{FF2B5EF4-FFF2-40B4-BE49-F238E27FC236}">
              <a16:creationId xmlns:a16="http://schemas.microsoft.com/office/drawing/2014/main" id="{F8611897-B96E-8341-94FC-A63A64394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70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57150</xdr:colOff>
      <xdr:row>42</xdr:row>
      <xdr:rowOff>0</xdr:rowOff>
    </xdr:from>
    <xdr:ext cx="9525" cy="9525"/>
    <xdr:pic>
      <xdr:nvPicPr>
        <xdr:cNvPr id="50" name="Image 49">
          <a:extLst>
            <a:ext uri="{FF2B5EF4-FFF2-40B4-BE49-F238E27FC236}">
              <a16:creationId xmlns:a16="http://schemas.microsoft.com/office/drawing/2014/main" id="{6155BC92-DAD5-E04C-AB4B-8F3F7483C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76200</xdr:colOff>
      <xdr:row>42</xdr:row>
      <xdr:rowOff>0</xdr:rowOff>
    </xdr:from>
    <xdr:ext cx="9525" cy="9525"/>
    <xdr:pic>
      <xdr:nvPicPr>
        <xdr:cNvPr id="51" name="Image 50">
          <a:extLst>
            <a:ext uri="{FF2B5EF4-FFF2-40B4-BE49-F238E27FC236}">
              <a16:creationId xmlns:a16="http://schemas.microsoft.com/office/drawing/2014/main" id="{79AAE7E4-4E65-F843-B6D2-9059796EB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95250</xdr:colOff>
      <xdr:row>42</xdr:row>
      <xdr:rowOff>0</xdr:rowOff>
    </xdr:from>
    <xdr:ext cx="9525" cy="9525"/>
    <xdr:pic>
      <xdr:nvPicPr>
        <xdr:cNvPr id="52" name="Image 51">
          <a:extLst>
            <a:ext uri="{FF2B5EF4-FFF2-40B4-BE49-F238E27FC236}">
              <a16:creationId xmlns:a16="http://schemas.microsoft.com/office/drawing/2014/main" id="{3DD743A3-2257-714C-9362-8A19B5D0B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114300</xdr:colOff>
      <xdr:row>42</xdr:row>
      <xdr:rowOff>0</xdr:rowOff>
    </xdr:from>
    <xdr:ext cx="9525" cy="9525"/>
    <xdr:pic>
      <xdr:nvPicPr>
        <xdr:cNvPr id="53" name="Image 52">
          <a:extLst>
            <a:ext uri="{FF2B5EF4-FFF2-40B4-BE49-F238E27FC236}">
              <a16:creationId xmlns:a16="http://schemas.microsoft.com/office/drawing/2014/main" id="{4A6EC560-CAA9-B648-9240-8F874514C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790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133350</xdr:colOff>
      <xdr:row>42</xdr:row>
      <xdr:rowOff>0</xdr:rowOff>
    </xdr:from>
    <xdr:ext cx="9525" cy="9525"/>
    <xdr:pic>
      <xdr:nvPicPr>
        <xdr:cNvPr id="54" name="Image 53">
          <a:extLst>
            <a:ext uri="{FF2B5EF4-FFF2-40B4-BE49-F238E27FC236}">
              <a16:creationId xmlns:a16="http://schemas.microsoft.com/office/drawing/2014/main" id="{9E1EF283-6052-0647-AE3E-6B9B45401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695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152400</xdr:colOff>
      <xdr:row>42</xdr:row>
      <xdr:rowOff>0</xdr:rowOff>
    </xdr:from>
    <xdr:ext cx="9525" cy="9525"/>
    <xdr:pic>
      <xdr:nvPicPr>
        <xdr:cNvPr id="55" name="Image 54">
          <a:extLst>
            <a:ext uri="{FF2B5EF4-FFF2-40B4-BE49-F238E27FC236}">
              <a16:creationId xmlns:a16="http://schemas.microsoft.com/office/drawing/2014/main" id="{80CBECA7-4D5A-874C-99E7-DD3EA9039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073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0</xdr:colOff>
      <xdr:row>43</xdr:row>
      <xdr:rowOff>0</xdr:rowOff>
    </xdr:from>
    <xdr:ext cx="9525" cy="9525"/>
    <xdr:pic>
      <xdr:nvPicPr>
        <xdr:cNvPr id="56" name="Image 55">
          <a:extLst>
            <a:ext uri="{FF2B5EF4-FFF2-40B4-BE49-F238E27FC236}">
              <a16:creationId xmlns:a16="http://schemas.microsoft.com/office/drawing/2014/main" id="{906E5682-A4BF-AC4A-AD01-71519A9BC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19050</xdr:colOff>
      <xdr:row>43</xdr:row>
      <xdr:rowOff>0</xdr:rowOff>
    </xdr:from>
    <xdr:ext cx="9525" cy="9525"/>
    <xdr:pic>
      <xdr:nvPicPr>
        <xdr:cNvPr id="57" name="Image 56">
          <a:extLst>
            <a:ext uri="{FF2B5EF4-FFF2-40B4-BE49-F238E27FC236}">
              <a16:creationId xmlns:a16="http://schemas.microsoft.com/office/drawing/2014/main" id="{1E185145-7A46-5441-B062-39B38CA4E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38100</xdr:colOff>
      <xdr:row>43</xdr:row>
      <xdr:rowOff>0</xdr:rowOff>
    </xdr:from>
    <xdr:ext cx="9525" cy="9525"/>
    <xdr:pic>
      <xdr:nvPicPr>
        <xdr:cNvPr id="58" name="Image 57">
          <a:extLst>
            <a:ext uri="{FF2B5EF4-FFF2-40B4-BE49-F238E27FC236}">
              <a16:creationId xmlns:a16="http://schemas.microsoft.com/office/drawing/2014/main" id="{61AD2A2C-CFD5-BD4B-B6EC-C0127148F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70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57150</xdr:colOff>
      <xdr:row>43</xdr:row>
      <xdr:rowOff>0</xdr:rowOff>
    </xdr:from>
    <xdr:ext cx="9525" cy="9525"/>
    <xdr:pic>
      <xdr:nvPicPr>
        <xdr:cNvPr id="59" name="Image 58">
          <a:extLst>
            <a:ext uri="{FF2B5EF4-FFF2-40B4-BE49-F238E27FC236}">
              <a16:creationId xmlns:a16="http://schemas.microsoft.com/office/drawing/2014/main" id="{B079C30D-41F6-BF42-A789-2025A8103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76200</xdr:colOff>
      <xdr:row>43</xdr:row>
      <xdr:rowOff>0</xdr:rowOff>
    </xdr:from>
    <xdr:ext cx="9525" cy="9525"/>
    <xdr:pic>
      <xdr:nvPicPr>
        <xdr:cNvPr id="60" name="Image 59">
          <a:extLst>
            <a:ext uri="{FF2B5EF4-FFF2-40B4-BE49-F238E27FC236}">
              <a16:creationId xmlns:a16="http://schemas.microsoft.com/office/drawing/2014/main" id="{EFB19FD6-2B8D-D44D-970A-3C0C13CDA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95250</xdr:colOff>
      <xdr:row>43</xdr:row>
      <xdr:rowOff>0</xdr:rowOff>
    </xdr:from>
    <xdr:ext cx="9525" cy="9525"/>
    <xdr:pic>
      <xdr:nvPicPr>
        <xdr:cNvPr id="61" name="Image 60">
          <a:extLst>
            <a:ext uri="{FF2B5EF4-FFF2-40B4-BE49-F238E27FC236}">
              <a16:creationId xmlns:a16="http://schemas.microsoft.com/office/drawing/2014/main" id="{27BED2DE-A4BF-EB46-BC93-658CEF2BF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114300</xdr:colOff>
      <xdr:row>43</xdr:row>
      <xdr:rowOff>0</xdr:rowOff>
    </xdr:from>
    <xdr:ext cx="9525" cy="9525"/>
    <xdr:pic>
      <xdr:nvPicPr>
        <xdr:cNvPr id="62" name="Image 61">
          <a:extLst>
            <a:ext uri="{FF2B5EF4-FFF2-40B4-BE49-F238E27FC236}">
              <a16:creationId xmlns:a16="http://schemas.microsoft.com/office/drawing/2014/main" id="{82D37A41-8279-5F4D-A4E5-159A09613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790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133350</xdr:colOff>
      <xdr:row>43</xdr:row>
      <xdr:rowOff>0</xdr:rowOff>
    </xdr:from>
    <xdr:ext cx="9525" cy="9525"/>
    <xdr:pic>
      <xdr:nvPicPr>
        <xdr:cNvPr id="63" name="Image 62">
          <a:extLst>
            <a:ext uri="{FF2B5EF4-FFF2-40B4-BE49-F238E27FC236}">
              <a16:creationId xmlns:a16="http://schemas.microsoft.com/office/drawing/2014/main" id="{9BB720BB-5A98-9142-B1AC-00F024856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695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152400</xdr:colOff>
      <xdr:row>43</xdr:row>
      <xdr:rowOff>0</xdr:rowOff>
    </xdr:from>
    <xdr:ext cx="9525" cy="9525"/>
    <xdr:pic>
      <xdr:nvPicPr>
        <xdr:cNvPr id="64" name="Image 63">
          <a:extLst>
            <a:ext uri="{FF2B5EF4-FFF2-40B4-BE49-F238E27FC236}">
              <a16:creationId xmlns:a16="http://schemas.microsoft.com/office/drawing/2014/main" id="{D8B4D07E-9DBD-464C-A3B6-52E50D69D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0</xdr:colOff>
      <xdr:row>43</xdr:row>
      <xdr:rowOff>0</xdr:rowOff>
    </xdr:from>
    <xdr:ext cx="9525" cy="9525"/>
    <xdr:pic>
      <xdr:nvPicPr>
        <xdr:cNvPr id="65" name="Image 64">
          <a:extLst>
            <a:ext uri="{FF2B5EF4-FFF2-40B4-BE49-F238E27FC236}">
              <a16:creationId xmlns:a16="http://schemas.microsoft.com/office/drawing/2014/main" id="{C332A908-2F81-1D43-88FB-3711FD158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19050</xdr:colOff>
      <xdr:row>43</xdr:row>
      <xdr:rowOff>0</xdr:rowOff>
    </xdr:from>
    <xdr:ext cx="9525" cy="9525"/>
    <xdr:pic>
      <xdr:nvPicPr>
        <xdr:cNvPr id="66" name="Image 65">
          <a:extLst>
            <a:ext uri="{FF2B5EF4-FFF2-40B4-BE49-F238E27FC236}">
              <a16:creationId xmlns:a16="http://schemas.microsoft.com/office/drawing/2014/main" id="{F67A4FF0-2A0B-DD45-B1DC-9C0F8C96E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38100</xdr:colOff>
      <xdr:row>43</xdr:row>
      <xdr:rowOff>0</xdr:rowOff>
    </xdr:from>
    <xdr:ext cx="9525" cy="9525"/>
    <xdr:pic>
      <xdr:nvPicPr>
        <xdr:cNvPr id="67" name="Image 66">
          <a:extLst>
            <a:ext uri="{FF2B5EF4-FFF2-40B4-BE49-F238E27FC236}">
              <a16:creationId xmlns:a16="http://schemas.microsoft.com/office/drawing/2014/main" id="{720227D4-73F0-0347-894C-12206E59B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70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57150</xdr:colOff>
      <xdr:row>43</xdr:row>
      <xdr:rowOff>0</xdr:rowOff>
    </xdr:from>
    <xdr:ext cx="9525" cy="9525"/>
    <xdr:pic>
      <xdr:nvPicPr>
        <xdr:cNvPr id="68" name="Image 67">
          <a:extLst>
            <a:ext uri="{FF2B5EF4-FFF2-40B4-BE49-F238E27FC236}">
              <a16:creationId xmlns:a16="http://schemas.microsoft.com/office/drawing/2014/main" id="{F1566C36-CDD0-2049-A3DE-42A7179D9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76200</xdr:colOff>
      <xdr:row>43</xdr:row>
      <xdr:rowOff>0</xdr:rowOff>
    </xdr:from>
    <xdr:ext cx="9525" cy="9525"/>
    <xdr:pic>
      <xdr:nvPicPr>
        <xdr:cNvPr id="69" name="Image 68">
          <a:extLst>
            <a:ext uri="{FF2B5EF4-FFF2-40B4-BE49-F238E27FC236}">
              <a16:creationId xmlns:a16="http://schemas.microsoft.com/office/drawing/2014/main" id="{4FEA1729-BD87-0A49-8F44-29BEFCFB3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95250</xdr:colOff>
      <xdr:row>43</xdr:row>
      <xdr:rowOff>0</xdr:rowOff>
    </xdr:from>
    <xdr:ext cx="9525" cy="9525"/>
    <xdr:pic>
      <xdr:nvPicPr>
        <xdr:cNvPr id="70" name="Image 69">
          <a:extLst>
            <a:ext uri="{FF2B5EF4-FFF2-40B4-BE49-F238E27FC236}">
              <a16:creationId xmlns:a16="http://schemas.microsoft.com/office/drawing/2014/main" id="{4AA44C7D-EA81-EB47-A812-300F4F7C2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114300</xdr:colOff>
      <xdr:row>43</xdr:row>
      <xdr:rowOff>0</xdr:rowOff>
    </xdr:from>
    <xdr:ext cx="9525" cy="9525"/>
    <xdr:pic>
      <xdr:nvPicPr>
        <xdr:cNvPr id="71" name="Image 70">
          <a:extLst>
            <a:ext uri="{FF2B5EF4-FFF2-40B4-BE49-F238E27FC236}">
              <a16:creationId xmlns:a16="http://schemas.microsoft.com/office/drawing/2014/main" id="{C0704C82-89C9-B04B-BED3-6CBB8C7A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790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133350</xdr:colOff>
      <xdr:row>43</xdr:row>
      <xdr:rowOff>0</xdr:rowOff>
    </xdr:from>
    <xdr:ext cx="9525" cy="9525"/>
    <xdr:pic>
      <xdr:nvPicPr>
        <xdr:cNvPr id="72" name="Image 71">
          <a:extLst>
            <a:ext uri="{FF2B5EF4-FFF2-40B4-BE49-F238E27FC236}">
              <a16:creationId xmlns:a16="http://schemas.microsoft.com/office/drawing/2014/main" id="{6212004E-E2E6-F549-964F-BBC6020E1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695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152400</xdr:colOff>
      <xdr:row>43</xdr:row>
      <xdr:rowOff>0</xdr:rowOff>
    </xdr:from>
    <xdr:ext cx="9525" cy="9525"/>
    <xdr:pic>
      <xdr:nvPicPr>
        <xdr:cNvPr id="73" name="Image 72">
          <a:extLst>
            <a:ext uri="{FF2B5EF4-FFF2-40B4-BE49-F238E27FC236}">
              <a16:creationId xmlns:a16="http://schemas.microsoft.com/office/drawing/2014/main" id="{78B9E3D2-A124-B047-A716-222045E8A3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0" y="1092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abSelected="1" topLeftCell="F1" zoomScale="90" zoomScaleNormal="100" workbookViewId="0">
      <selection activeCell="M5" sqref="M5"/>
    </sheetView>
  </sheetViews>
  <sheetFormatPr baseColWidth="10" defaultColWidth="11.42578125" defaultRowHeight="15"/>
  <cols>
    <col min="1" max="1" width="10.85546875" style="1" bestFit="1" customWidth="1"/>
    <col min="2" max="2" width="8.140625" style="1" bestFit="1" customWidth="1"/>
    <col min="3" max="3" width="18.7109375" style="1" bestFit="1" customWidth="1"/>
    <col min="4" max="4" width="16.7109375" style="19" bestFit="1" customWidth="1"/>
    <col min="5" max="5" width="14.7109375" style="19" customWidth="1"/>
    <col min="6" max="6" width="14.28515625" style="19" bestFit="1" customWidth="1"/>
    <col min="7" max="7" width="23.85546875" style="20" bestFit="1" customWidth="1"/>
    <col min="8" max="8" width="20.85546875" style="1" bestFit="1" customWidth="1"/>
    <col min="9" max="9" width="39" style="20" bestFit="1" customWidth="1"/>
    <col min="10" max="14" width="15.85546875" style="1" customWidth="1"/>
    <col min="15" max="16384" width="11.42578125" style="1"/>
  </cols>
  <sheetData>
    <row r="1" spans="1:14" ht="45" customHeight="1">
      <c r="A1" s="22" t="s">
        <v>0</v>
      </c>
      <c r="B1" s="22" t="s">
        <v>1</v>
      </c>
      <c r="C1" s="22" t="s">
        <v>88</v>
      </c>
      <c r="D1" s="23" t="s">
        <v>2</v>
      </c>
      <c r="E1" s="24"/>
      <c r="F1" s="25"/>
      <c r="G1" s="26" t="s">
        <v>3</v>
      </c>
      <c r="H1" s="28" t="s">
        <v>4</v>
      </c>
      <c r="I1" s="26" t="s">
        <v>5</v>
      </c>
      <c r="J1" s="30" t="s">
        <v>89</v>
      </c>
      <c r="K1" s="30" t="s">
        <v>90</v>
      </c>
      <c r="L1" s="30" t="s">
        <v>91</v>
      </c>
      <c r="M1" s="30" t="s">
        <v>92</v>
      </c>
      <c r="N1" s="30" t="s">
        <v>93</v>
      </c>
    </row>
    <row r="2" spans="1:14" ht="20.100000000000001" customHeight="1">
      <c r="A2" s="22"/>
      <c r="B2" s="22"/>
      <c r="C2" s="22"/>
      <c r="D2" s="2" t="s">
        <v>6</v>
      </c>
      <c r="E2" s="3" t="s">
        <v>7</v>
      </c>
      <c r="F2" s="4" t="s">
        <v>8</v>
      </c>
      <c r="G2" s="27"/>
      <c r="H2" s="29"/>
      <c r="I2" s="27"/>
      <c r="J2" s="29"/>
      <c r="K2" s="29"/>
      <c r="L2" s="29"/>
      <c r="M2" s="29"/>
      <c r="N2" s="29"/>
    </row>
    <row r="3" spans="1:14" ht="20.100000000000001" customHeight="1">
      <c r="A3" s="5">
        <v>1</v>
      </c>
      <c r="B3" s="5">
        <v>1.04</v>
      </c>
      <c r="C3" s="21" t="s">
        <v>87</v>
      </c>
      <c r="D3" s="6">
        <v>421.06299999999999</v>
      </c>
      <c r="E3" s="7" t="s">
        <v>9</v>
      </c>
      <c r="F3" s="8">
        <f t="shared" ref="F3:F38" si="0">ABS(E3-D3)/E3*1000000</f>
        <v>6.5286716065674089</v>
      </c>
      <c r="G3" s="9" t="s">
        <v>10</v>
      </c>
      <c r="H3" s="10" t="s">
        <v>11</v>
      </c>
      <c r="I3" s="11" t="s">
        <v>12</v>
      </c>
      <c r="J3" s="12"/>
      <c r="K3" s="12"/>
      <c r="L3" s="12"/>
      <c r="M3" s="13"/>
      <c r="N3" s="13"/>
    </row>
    <row r="4" spans="1:14" ht="20.100000000000001" customHeight="1">
      <c r="A4" s="5">
        <v>2</v>
      </c>
      <c r="B4" s="5">
        <v>1.0900000000000001</v>
      </c>
      <c r="C4" s="5" t="s">
        <v>13</v>
      </c>
      <c r="D4" s="6">
        <v>421.06479999999999</v>
      </c>
      <c r="E4" s="7" t="s">
        <v>9</v>
      </c>
      <c r="F4" s="8">
        <f t="shared" si="0"/>
        <v>2.2538047852270906</v>
      </c>
      <c r="G4" s="9" t="s">
        <v>10</v>
      </c>
      <c r="H4" s="10" t="s">
        <v>11</v>
      </c>
      <c r="I4" s="11" t="s">
        <v>12</v>
      </c>
      <c r="J4" s="12"/>
      <c r="K4" s="12"/>
      <c r="L4" s="12"/>
      <c r="M4" s="12"/>
      <c r="N4" s="12"/>
    </row>
    <row r="5" spans="1:14" ht="20.100000000000001" customHeight="1">
      <c r="A5" s="5">
        <v>3</v>
      </c>
      <c r="B5" s="5">
        <v>1.1399999999999999</v>
      </c>
      <c r="C5" s="21" t="s">
        <v>87</v>
      </c>
      <c r="D5" s="14">
        <v>421.06420000000003</v>
      </c>
      <c r="E5" s="7" t="s">
        <v>9</v>
      </c>
      <c r="F5" s="8">
        <f t="shared" si="0"/>
        <v>3.6787603922505308</v>
      </c>
      <c r="G5" s="9" t="s">
        <v>10</v>
      </c>
      <c r="H5" s="10" t="s">
        <v>11</v>
      </c>
      <c r="I5" s="11" t="s">
        <v>12</v>
      </c>
      <c r="J5" s="12"/>
      <c r="K5" s="12"/>
      <c r="L5" s="12"/>
      <c r="M5" s="12"/>
      <c r="N5" s="12"/>
    </row>
    <row r="6" spans="1:14" ht="20.100000000000001" customHeight="1">
      <c r="A6" s="5">
        <v>4</v>
      </c>
      <c r="B6" s="5">
        <v>1.33</v>
      </c>
      <c r="C6" s="21" t="s">
        <v>87</v>
      </c>
      <c r="D6" s="14">
        <v>421.06330000000003</v>
      </c>
      <c r="E6" s="7" t="s">
        <v>9</v>
      </c>
      <c r="F6" s="8">
        <f t="shared" si="0"/>
        <v>5.8161938029206901</v>
      </c>
      <c r="G6" s="9" t="s">
        <v>10</v>
      </c>
      <c r="H6" s="10" t="s">
        <v>11</v>
      </c>
      <c r="I6" s="11" t="s">
        <v>12</v>
      </c>
      <c r="J6" s="12"/>
      <c r="K6" s="12"/>
      <c r="L6" s="12"/>
      <c r="M6" s="12"/>
      <c r="N6" s="12"/>
    </row>
    <row r="7" spans="1:14" ht="20.100000000000001" customHeight="1">
      <c r="A7" s="5">
        <v>5</v>
      </c>
      <c r="B7" s="5">
        <v>2.73</v>
      </c>
      <c r="C7" s="5" t="s">
        <v>13</v>
      </c>
      <c r="D7" s="6">
        <v>399.0224</v>
      </c>
      <c r="E7" s="7" t="s">
        <v>14</v>
      </c>
      <c r="F7" s="8">
        <f t="shared" si="0"/>
        <v>2.3081464243815271</v>
      </c>
      <c r="G7" s="9" t="s">
        <v>15</v>
      </c>
      <c r="H7" s="10" t="s">
        <v>16</v>
      </c>
      <c r="I7" s="11" t="s">
        <v>17</v>
      </c>
      <c r="J7" s="12"/>
      <c r="K7" s="12"/>
      <c r="L7" s="12"/>
      <c r="M7" s="12"/>
      <c r="N7" s="12"/>
    </row>
    <row r="8" spans="1:14" ht="20.100000000000001" customHeight="1">
      <c r="A8" s="5">
        <v>6</v>
      </c>
      <c r="B8" s="5">
        <v>3.28</v>
      </c>
      <c r="C8" s="5" t="s">
        <v>13</v>
      </c>
      <c r="D8" s="6">
        <v>149.00899999999999</v>
      </c>
      <c r="E8" s="7">
        <v>149.00916100000001</v>
      </c>
      <c r="F8" s="8">
        <f t="shared" si="0"/>
        <v>1.0804704820788817</v>
      </c>
      <c r="G8" s="9" t="s">
        <v>10</v>
      </c>
      <c r="H8" s="10" t="s">
        <v>18</v>
      </c>
      <c r="I8" s="11" t="s">
        <v>19</v>
      </c>
      <c r="J8" s="12"/>
      <c r="K8" s="12"/>
      <c r="L8" s="12"/>
      <c r="M8" s="12"/>
      <c r="N8" s="12"/>
    </row>
    <row r="9" spans="1:14" ht="20.100000000000001" customHeight="1">
      <c r="A9" s="5">
        <v>7</v>
      </c>
      <c r="B9" s="5">
        <v>3.44</v>
      </c>
      <c r="C9" s="21" t="s">
        <v>87</v>
      </c>
      <c r="D9" s="14">
        <v>419.04989999999998</v>
      </c>
      <c r="E9" s="7" t="s">
        <v>20</v>
      </c>
      <c r="F9" s="8">
        <f t="shared" si="0"/>
        <v>0.47488355326498577</v>
      </c>
      <c r="G9" s="9" t="s">
        <v>10</v>
      </c>
      <c r="H9" s="10" t="s">
        <v>21</v>
      </c>
      <c r="I9" s="11" t="s">
        <v>22</v>
      </c>
      <c r="J9" s="12"/>
      <c r="K9" s="12"/>
      <c r="L9" s="12"/>
      <c r="M9" s="12"/>
      <c r="N9" s="12"/>
    </row>
    <row r="10" spans="1:14" ht="20.100000000000001" customHeight="1">
      <c r="A10" s="5">
        <v>8</v>
      </c>
      <c r="B10" s="5">
        <v>3.54</v>
      </c>
      <c r="C10" s="21" t="s">
        <v>87</v>
      </c>
      <c r="D10" s="14">
        <v>275.0077</v>
      </c>
      <c r="E10" s="7" t="s">
        <v>23</v>
      </c>
      <c r="F10" s="8">
        <f t="shared" si="0"/>
        <v>0.50907639574055241</v>
      </c>
      <c r="G10" s="9" t="s">
        <v>10</v>
      </c>
      <c r="H10" s="10" t="s">
        <v>24</v>
      </c>
      <c r="I10" s="11" t="s">
        <v>25</v>
      </c>
      <c r="J10" s="12"/>
      <c r="K10" s="12"/>
      <c r="L10" s="12"/>
      <c r="M10" s="12"/>
      <c r="N10" s="12"/>
    </row>
    <row r="11" spans="1:14" ht="20.100000000000001" customHeight="1">
      <c r="A11" s="5">
        <v>9</v>
      </c>
      <c r="B11" s="5">
        <v>3.63</v>
      </c>
      <c r="C11" s="21" t="s">
        <v>87</v>
      </c>
      <c r="D11" s="14">
        <v>419.04939999999999</v>
      </c>
      <c r="E11" s="7" t="s">
        <v>20</v>
      </c>
      <c r="F11" s="8">
        <f t="shared" si="0"/>
        <v>1.6680583101290252</v>
      </c>
      <c r="G11" s="9" t="s">
        <v>10</v>
      </c>
      <c r="H11" s="10" t="s">
        <v>21</v>
      </c>
      <c r="I11" s="11" t="s">
        <v>22</v>
      </c>
      <c r="J11" s="12"/>
      <c r="K11" s="12"/>
      <c r="L11" s="12"/>
      <c r="M11" s="12"/>
      <c r="N11" s="12"/>
    </row>
    <row r="12" spans="1:14" ht="20.100000000000001" customHeight="1">
      <c r="A12" s="5">
        <v>10</v>
      </c>
      <c r="B12" s="5">
        <v>4.21</v>
      </c>
      <c r="C12" s="21" t="s">
        <v>87</v>
      </c>
      <c r="D12" s="14">
        <v>616.15610000000004</v>
      </c>
      <c r="E12" s="7">
        <v>616.15866200000005</v>
      </c>
      <c r="F12" s="8">
        <f t="shared" si="0"/>
        <v>4.1580199354751928</v>
      </c>
      <c r="G12" s="9" t="s">
        <v>26</v>
      </c>
      <c r="H12" s="10" t="s">
        <v>27</v>
      </c>
      <c r="I12" s="11" t="s">
        <v>28</v>
      </c>
      <c r="J12" s="12"/>
      <c r="K12" s="13"/>
      <c r="L12" s="12"/>
      <c r="M12" s="13"/>
      <c r="N12" s="13"/>
    </row>
    <row r="13" spans="1:14" ht="20.100000000000001" customHeight="1">
      <c r="A13" s="5">
        <v>11</v>
      </c>
      <c r="B13" s="5">
        <v>4.33</v>
      </c>
      <c r="C13" s="21" t="s">
        <v>87</v>
      </c>
      <c r="D13" s="14">
        <v>565.10469999999998</v>
      </c>
      <c r="E13" s="7" t="s">
        <v>29</v>
      </c>
      <c r="F13" s="8">
        <f t="shared" si="0"/>
        <v>5.8537482272962738</v>
      </c>
      <c r="G13" s="9" t="s">
        <v>10</v>
      </c>
      <c r="H13" s="10" t="s">
        <v>30</v>
      </c>
      <c r="I13" s="11" t="s">
        <v>31</v>
      </c>
      <c r="J13" s="12"/>
      <c r="K13" s="13"/>
      <c r="L13" s="12"/>
      <c r="M13" s="13"/>
      <c r="N13" s="13"/>
    </row>
    <row r="14" spans="1:14" ht="20.100000000000001" customHeight="1">
      <c r="A14" s="5">
        <v>12</v>
      </c>
      <c r="B14" s="5">
        <v>4.99</v>
      </c>
      <c r="C14" s="5" t="s">
        <v>13</v>
      </c>
      <c r="D14" s="6">
        <v>391.01830000000001</v>
      </c>
      <c r="E14" s="7" t="s">
        <v>32</v>
      </c>
      <c r="F14" s="8">
        <f t="shared" si="0"/>
        <v>1.2761534771904952</v>
      </c>
      <c r="G14" s="9" t="s">
        <v>10</v>
      </c>
      <c r="H14" s="10" t="s">
        <v>33</v>
      </c>
      <c r="I14" s="11" t="s">
        <v>34</v>
      </c>
      <c r="J14" s="12"/>
      <c r="K14" s="12"/>
      <c r="L14" s="12"/>
      <c r="M14" s="12"/>
      <c r="N14" s="12"/>
    </row>
    <row r="15" spans="1:14" ht="20.100000000000001" customHeight="1">
      <c r="A15" s="5">
        <v>13</v>
      </c>
      <c r="B15" s="5">
        <v>5.0599999999999996</v>
      </c>
      <c r="C15" s="21" t="s">
        <v>87</v>
      </c>
      <c r="D15" s="6">
        <v>535.0598</v>
      </c>
      <c r="E15" s="7" t="s">
        <v>35</v>
      </c>
      <c r="F15" s="8">
        <f t="shared" si="0"/>
        <v>2.349264599926979</v>
      </c>
      <c r="G15" s="9" t="s">
        <v>10</v>
      </c>
      <c r="H15" s="10" t="s">
        <v>33</v>
      </c>
      <c r="I15" s="11" t="s">
        <v>34</v>
      </c>
      <c r="J15" s="12"/>
      <c r="K15" s="12"/>
      <c r="L15" s="12"/>
      <c r="M15" s="12"/>
      <c r="N15" s="12"/>
    </row>
    <row r="16" spans="1:14" ht="20.100000000000001" customHeight="1">
      <c r="A16" s="5">
        <v>14</v>
      </c>
      <c r="B16" s="5">
        <v>5.18</v>
      </c>
      <c r="C16" s="21" t="s">
        <v>87</v>
      </c>
      <c r="D16" s="14">
        <v>391.01799999999997</v>
      </c>
      <c r="E16" s="7" t="s">
        <v>32</v>
      </c>
      <c r="F16" s="8">
        <f t="shared" si="0"/>
        <v>2.0433800166960308</v>
      </c>
      <c r="G16" s="9" t="s">
        <v>10</v>
      </c>
      <c r="H16" s="10" t="s">
        <v>36</v>
      </c>
      <c r="I16" s="11" t="s">
        <v>37</v>
      </c>
      <c r="J16" s="12"/>
      <c r="K16" s="12"/>
      <c r="L16" s="12"/>
      <c r="M16" s="12"/>
      <c r="N16" s="12"/>
    </row>
    <row r="17" spans="1:14" ht="20.100000000000001" customHeight="1">
      <c r="A17" s="5">
        <v>15</v>
      </c>
      <c r="B17" s="5">
        <v>5.2</v>
      </c>
      <c r="C17" s="5" t="s">
        <v>13</v>
      </c>
      <c r="D17" s="6">
        <v>683.04380000000003</v>
      </c>
      <c r="E17" s="7">
        <v>683.04169999999999</v>
      </c>
      <c r="F17" s="8">
        <f t="shared" si="0"/>
        <v>3.0744828610629353</v>
      </c>
      <c r="G17" s="9" t="s">
        <v>15</v>
      </c>
      <c r="H17" s="10" t="s">
        <v>38</v>
      </c>
      <c r="I17" s="15" t="s">
        <v>39</v>
      </c>
      <c r="J17" s="12"/>
      <c r="K17" s="12"/>
      <c r="L17" s="13"/>
      <c r="M17" s="13"/>
      <c r="N17" s="12"/>
    </row>
    <row r="18" spans="1:14" ht="20.100000000000001" customHeight="1">
      <c r="A18" s="5">
        <v>16</v>
      </c>
      <c r="B18" s="5">
        <v>5.45</v>
      </c>
      <c r="C18" s="21" t="s">
        <v>87</v>
      </c>
      <c r="D18" s="6">
        <v>520.98789999999997</v>
      </c>
      <c r="E18" s="7" t="s">
        <v>40</v>
      </c>
      <c r="F18" s="8">
        <f t="shared" si="0"/>
        <v>1.8388109176845253</v>
      </c>
      <c r="G18" s="9" t="s">
        <v>15</v>
      </c>
      <c r="H18" s="10" t="s">
        <v>41</v>
      </c>
      <c r="I18" s="11" t="s">
        <v>42</v>
      </c>
      <c r="J18" s="12"/>
      <c r="K18" s="12"/>
      <c r="L18" s="12"/>
      <c r="M18" s="12"/>
      <c r="N18" s="12"/>
    </row>
    <row r="19" spans="1:14" ht="20.100000000000001" customHeight="1">
      <c r="A19" s="5">
        <v>17</v>
      </c>
      <c r="B19" s="5">
        <v>5.53</v>
      </c>
      <c r="C19" s="5" t="s">
        <v>13</v>
      </c>
      <c r="D19" s="6">
        <v>228.96549999999999</v>
      </c>
      <c r="E19" s="7">
        <v>228.96597499999999</v>
      </c>
      <c r="F19" s="8">
        <f t="shared" si="0"/>
        <v>2.0745440452209203</v>
      </c>
      <c r="G19" s="9" t="s">
        <v>10</v>
      </c>
      <c r="H19" s="10" t="s">
        <v>43</v>
      </c>
      <c r="I19" s="15" t="s">
        <v>44</v>
      </c>
      <c r="J19" s="12"/>
      <c r="K19" s="12"/>
      <c r="L19" s="12"/>
      <c r="M19" s="12"/>
      <c r="N19" s="12"/>
    </row>
    <row r="20" spans="1:14" ht="20.100000000000001" customHeight="1">
      <c r="A20" s="5">
        <v>18</v>
      </c>
      <c r="B20" s="5">
        <v>5.78</v>
      </c>
      <c r="C20" s="21" t="s">
        <v>87</v>
      </c>
      <c r="D20" s="6">
        <v>661.05790000000002</v>
      </c>
      <c r="E20" s="7" t="s">
        <v>45</v>
      </c>
      <c r="F20" s="8">
        <f t="shared" si="0"/>
        <v>2.7773586864254365</v>
      </c>
      <c r="G20" s="9" t="s">
        <v>10</v>
      </c>
      <c r="H20" s="10" t="s">
        <v>46</v>
      </c>
      <c r="I20" s="11" t="s">
        <v>47</v>
      </c>
      <c r="J20" s="12"/>
      <c r="K20" s="12"/>
      <c r="L20" s="12"/>
      <c r="M20" s="12"/>
      <c r="N20" s="12"/>
    </row>
    <row r="21" spans="1:14" ht="20.100000000000001" customHeight="1">
      <c r="A21" s="5">
        <v>19</v>
      </c>
      <c r="B21" s="5">
        <v>6.28</v>
      </c>
      <c r="C21" s="5" t="s">
        <v>13</v>
      </c>
      <c r="D21" s="6">
        <v>696.11320000000001</v>
      </c>
      <c r="E21" s="7">
        <v>696.11547599999994</v>
      </c>
      <c r="F21" s="8">
        <f t="shared" si="0"/>
        <v>3.2695724752684487</v>
      </c>
      <c r="G21" s="9" t="s">
        <v>26</v>
      </c>
      <c r="H21" s="10" t="s">
        <v>48</v>
      </c>
      <c r="I21" s="15" t="s">
        <v>49</v>
      </c>
      <c r="J21" s="12"/>
      <c r="K21" s="12"/>
      <c r="L21" s="12"/>
      <c r="M21" s="12"/>
      <c r="N21" s="12"/>
    </row>
    <row r="22" spans="1:14" ht="20.100000000000001" customHeight="1">
      <c r="A22" s="5">
        <v>20</v>
      </c>
      <c r="B22" s="5">
        <v>6.34</v>
      </c>
      <c r="C22" s="21" t="s">
        <v>87</v>
      </c>
      <c r="D22" s="6">
        <v>645.0607</v>
      </c>
      <c r="E22" s="7" t="s">
        <v>50</v>
      </c>
      <c r="F22" s="8">
        <f t="shared" si="0"/>
        <v>6.3900554788773443</v>
      </c>
      <c r="G22" s="9" t="s">
        <v>10</v>
      </c>
      <c r="H22" s="10" t="s">
        <v>51</v>
      </c>
      <c r="I22" s="11" t="s">
        <v>52</v>
      </c>
      <c r="J22" s="12"/>
      <c r="K22" s="12"/>
      <c r="L22" s="12"/>
      <c r="M22" s="12"/>
      <c r="N22" s="13"/>
    </row>
    <row r="23" spans="1:14" ht="20.100000000000001" customHeight="1">
      <c r="A23" s="5">
        <v>21</v>
      </c>
      <c r="B23" s="5">
        <v>7.42</v>
      </c>
      <c r="C23" s="21" t="s">
        <v>87</v>
      </c>
      <c r="D23" s="14">
        <v>776.19590000000005</v>
      </c>
      <c r="E23" s="7">
        <v>776.19583599999999</v>
      </c>
      <c r="F23" s="8">
        <f t="shared" si="0"/>
        <v>8.2453418451202826E-2</v>
      </c>
      <c r="G23" s="9" t="s">
        <v>26</v>
      </c>
      <c r="H23" s="10" t="s">
        <v>53</v>
      </c>
      <c r="I23" s="11" t="s">
        <v>54</v>
      </c>
      <c r="J23" s="12"/>
      <c r="K23" s="13"/>
      <c r="L23" s="12"/>
      <c r="M23" s="12"/>
      <c r="N23" s="12"/>
    </row>
    <row r="24" spans="1:14" ht="20.100000000000001" customHeight="1">
      <c r="A24" s="5">
        <v>22</v>
      </c>
      <c r="B24" s="5">
        <v>7.45</v>
      </c>
      <c r="C24" s="5" t="s">
        <v>13</v>
      </c>
      <c r="D24" s="6">
        <v>856.15039999999999</v>
      </c>
      <c r="E24" s="7">
        <f>742.0238-2*1.007276+116.143376</f>
        <v>856.15262400000006</v>
      </c>
      <c r="F24" s="8">
        <f t="shared" si="0"/>
        <v>2.5976676794829063</v>
      </c>
      <c r="G24" s="9" t="s">
        <v>26</v>
      </c>
      <c r="H24" s="10" t="s">
        <v>55</v>
      </c>
      <c r="I24" s="11" t="s">
        <v>56</v>
      </c>
      <c r="J24" s="12"/>
      <c r="K24" s="12"/>
      <c r="L24" s="12"/>
      <c r="M24" s="12"/>
      <c r="N24" s="13"/>
    </row>
    <row r="25" spans="1:14" ht="20.100000000000001" customHeight="1">
      <c r="A25" s="5">
        <v>23</v>
      </c>
      <c r="B25" s="5">
        <v>7.52</v>
      </c>
      <c r="C25" s="21" t="s">
        <v>87</v>
      </c>
      <c r="D25" s="14">
        <v>805.09450000000004</v>
      </c>
      <c r="E25" s="7" t="s">
        <v>57</v>
      </c>
      <c r="F25" s="8">
        <f t="shared" si="0"/>
        <v>9.3093794904196692</v>
      </c>
      <c r="G25" s="9" t="s">
        <v>10</v>
      </c>
      <c r="H25" s="10" t="s">
        <v>58</v>
      </c>
      <c r="I25" s="11" t="s">
        <v>59</v>
      </c>
      <c r="J25" s="12"/>
      <c r="K25" s="12"/>
      <c r="L25" s="12"/>
      <c r="M25" s="12"/>
      <c r="N25" s="13"/>
    </row>
    <row r="26" spans="1:14" ht="20.100000000000001" customHeight="1">
      <c r="A26" s="5">
        <v>24</v>
      </c>
      <c r="B26" s="5">
        <v>8.1</v>
      </c>
      <c r="C26" s="5" t="s">
        <v>13</v>
      </c>
      <c r="D26" s="6">
        <v>470.9751</v>
      </c>
      <c r="E26" s="7">
        <f>471.9829-1.007276</f>
        <v>470.97562399999998</v>
      </c>
      <c r="F26" s="8">
        <f t="shared" si="0"/>
        <v>1.1125841196070603</v>
      </c>
      <c r="G26" s="9" t="s">
        <v>10</v>
      </c>
      <c r="H26" s="10" t="s">
        <v>60</v>
      </c>
      <c r="I26" s="11" t="s">
        <v>61</v>
      </c>
      <c r="J26" s="12"/>
      <c r="K26" s="12"/>
      <c r="L26" s="12"/>
      <c r="M26" s="12"/>
      <c r="N26" s="12"/>
    </row>
    <row r="27" spans="1:14" ht="20.100000000000001" customHeight="1">
      <c r="A27" s="5">
        <v>25</v>
      </c>
      <c r="B27" s="5">
        <v>9.73</v>
      </c>
      <c r="C27" s="5" t="s">
        <v>13</v>
      </c>
      <c r="D27" s="6">
        <v>586.11019999999996</v>
      </c>
      <c r="E27" s="7">
        <f>471.9829-2*1.007276+115.1361+1.007276</f>
        <v>586.11172400000009</v>
      </c>
      <c r="F27" s="8">
        <f t="shared" si="0"/>
        <v>2.6001868547016285</v>
      </c>
      <c r="G27" s="9" t="s">
        <v>26</v>
      </c>
      <c r="H27" s="10" t="s">
        <v>60</v>
      </c>
      <c r="I27" s="11" t="s">
        <v>61</v>
      </c>
      <c r="J27" s="12"/>
      <c r="K27" s="12"/>
      <c r="L27" s="12"/>
      <c r="M27" s="12"/>
      <c r="N27" s="12"/>
    </row>
    <row r="28" spans="1:14" ht="20.100000000000001" customHeight="1">
      <c r="A28" s="5">
        <v>26</v>
      </c>
      <c r="B28" s="5">
        <v>9.74</v>
      </c>
      <c r="C28" s="21" t="s">
        <v>87</v>
      </c>
      <c r="D28" s="14">
        <v>586.10940000000005</v>
      </c>
      <c r="E28" s="7" t="s">
        <v>62</v>
      </c>
      <c r="F28" s="8">
        <f t="shared" si="0"/>
        <v>3.9446405055983416</v>
      </c>
      <c r="G28" s="9" t="s">
        <v>26</v>
      </c>
      <c r="H28" s="10" t="s">
        <v>63</v>
      </c>
      <c r="I28" s="11" t="s">
        <v>64</v>
      </c>
      <c r="J28" s="12"/>
      <c r="K28" s="12"/>
      <c r="L28" s="12"/>
      <c r="M28" s="12"/>
      <c r="N28" s="12"/>
    </row>
    <row r="29" spans="1:14" ht="20.100000000000001" customHeight="1">
      <c r="A29" s="5">
        <v>27</v>
      </c>
      <c r="B29" s="5">
        <v>9.8800000000000008</v>
      </c>
      <c r="C29" s="21" t="s">
        <v>87</v>
      </c>
      <c r="D29" s="14">
        <v>712.98500000000001</v>
      </c>
      <c r="E29" s="7">
        <v>712.98524999999995</v>
      </c>
      <c r="F29" s="8">
        <f t="shared" si="0"/>
        <v>0.35063838969634348</v>
      </c>
      <c r="G29" s="9" t="s">
        <v>10</v>
      </c>
      <c r="H29" s="10" t="s">
        <v>65</v>
      </c>
      <c r="I29" s="11" t="s">
        <v>66</v>
      </c>
      <c r="J29" s="16"/>
      <c r="K29" s="13"/>
      <c r="L29" s="12"/>
      <c r="M29" s="12"/>
      <c r="N29" s="13"/>
    </row>
    <row r="30" spans="1:14" ht="20.100000000000001" customHeight="1">
      <c r="A30" s="5">
        <v>28</v>
      </c>
      <c r="B30" s="5">
        <v>10.029999999999999</v>
      </c>
      <c r="C30" s="21" t="s">
        <v>87</v>
      </c>
      <c r="D30" s="6">
        <v>810.11890000000005</v>
      </c>
      <c r="E30" s="7" t="s">
        <v>67</v>
      </c>
      <c r="F30" s="8">
        <f t="shared" si="0"/>
        <v>10.017148457156896</v>
      </c>
      <c r="G30" s="9" t="s">
        <v>26</v>
      </c>
      <c r="H30" s="10" t="s">
        <v>68</v>
      </c>
      <c r="I30" s="11" t="s">
        <v>69</v>
      </c>
      <c r="J30" s="12"/>
      <c r="K30" s="12"/>
      <c r="L30" s="12"/>
      <c r="M30" s="12"/>
      <c r="N30" s="13"/>
    </row>
    <row r="31" spans="1:14" ht="20.100000000000001" customHeight="1">
      <c r="A31" s="5">
        <v>29</v>
      </c>
      <c r="B31" s="5">
        <v>10.63</v>
      </c>
      <c r="C31" s="21" t="s">
        <v>87</v>
      </c>
      <c r="D31" s="14">
        <v>1248.3478</v>
      </c>
      <c r="E31" s="7" t="s">
        <v>70</v>
      </c>
      <c r="F31" s="8">
        <f t="shared" si="0"/>
        <v>5.0674723367274259</v>
      </c>
      <c r="G31" s="9" t="s">
        <v>71</v>
      </c>
      <c r="H31" s="10" t="s">
        <v>72</v>
      </c>
      <c r="I31" s="11" t="s">
        <v>73</v>
      </c>
      <c r="J31" s="12"/>
      <c r="K31" s="13"/>
      <c r="L31" s="12"/>
      <c r="M31" s="12"/>
      <c r="N31" s="13"/>
    </row>
    <row r="32" spans="1:14" ht="20.100000000000001" customHeight="1">
      <c r="A32" s="5">
        <v>30</v>
      </c>
      <c r="B32" s="5">
        <v>10.9</v>
      </c>
      <c r="C32" s="21" t="s">
        <v>87</v>
      </c>
      <c r="D32" s="14">
        <v>586.10940000000005</v>
      </c>
      <c r="E32" s="7" t="s">
        <v>62</v>
      </c>
      <c r="F32" s="8">
        <f t="shared" si="0"/>
        <v>3.9446405055983416</v>
      </c>
      <c r="G32" s="9" t="s">
        <v>26</v>
      </c>
      <c r="H32" s="10" t="s">
        <v>63</v>
      </c>
      <c r="I32" s="11" t="s">
        <v>64</v>
      </c>
      <c r="J32" s="12"/>
      <c r="K32" s="12"/>
      <c r="L32" s="12"/>
      <c r="M32" s="12"/>
      <c r="N32" s="12"/>
    </row>
    <row r="33" spans="1:28" ht="20.100000000000001" customHeight="1">
      <c r="A33" s="5">
        <v>31</v>
      </c>
      <c r="B33" s="5">
        <v>10.92</v>
      </c>
      <c r="C33" s="21" t="s">
        <v>87</v>
      </c>
      <c r="D33" s="6">
        <v>810.11890000000005</v>
      </c>
      <c r="E33" s="7" t="s">
        <v>67</v>
      </c>
      <c r="F33" s="8">
        <f t="shared" si="0"/>
        <v>10.017148457156896</v>
      </c>
      <c r="G33" s="9" t="s">
        <v>26</v>
      </c>
      <c r="H33" s="10" t="s">
        <v>68</v>
      </c>
      <c r="I33" s="11" t="s">
        <v>69</v>
      </c>
      <c r="J33" s="12"/>
      <c r="K33" s="13"/>
      <c r="L33" s="12"/>
      <c r="M33" s="13"/>
      <c r="N33" s="13"/>
    </row>
    <row r="34" spans="1:28" ht="20.100000000000001" customHeight="1">
      <c r="A34" s="5">
        <v>32</v>
      </c>
      <c r="B34" s="5">
        <v>10.92</v>
      </c>
      <c r="C34" s="21" t="s">
        <v>87</v>
      </c>
      <c r="D34" s="14">
        <v>925.24170000000004</v>
      </c>
      <c r="E34" s="7" t="s">
        <v>74</v>
      </c>
      <c r="F34" s="8">
        <f t="shared" si="0"/>
        <v>5.6028289201843391</v>
      </c>
      <c r="G34" s="9" t="s">
        <v>75</v>
      </c>
      <c r="H34" s="10" t="s">
        <v>76</v>
      </c>
      <c r="I34" s="11" t="s">
        <v>69</v>
      </c>
      <c r="J34" s="12"/>
      <c r="K34" s="12"/>
      <c r="L34" s="12"/>
      <c r="M34" s="13"/>
      <c r="N34" s="13"/>
    </row>
    <row r="35" spans="1:28" ht="20.100000000000001" customHeight="1">
      <c r="A35" s="5">
        <v>33</v>
      </c>
      <c r="B35" s="5">
        <v>10.98</v>
      </c>
      <c r="C35" s="5" t="s">
        <v>13</v>
      </c>
      <c r="D35" s="6">
        <v>666.06629999999996</v>
      </c>
      <c r="E35" s="7">
        <f>551.9397-1.007276+115.1361</f>
        <v>666.06852400000002</v>
      </c>
      <c r="F35" s="8">
        <f t="shared" si="0"/>
        <v>3.338995793876129</v>
      </c>
      <c r="G35" s="9" t="s">
        <v>26</v>
      </c>
      <c r="H35" s="10" t="s">
        <v>77</v>
      </c>
      <c r="I35" s="15" t="s">
        <v>78</v>
      </c>
      <c r="J35" s="12"/>
      <c r="K35" s="12"/>
      <c r="L35" s="12"/>
      <c r="M35" s="12"/>
      <c r="N35" s="12"/>
    </row>
    <row r="36" spans="1:28" ht="20.100000000000001" customHeight="1">
      <c r="A36" s="5">
        <v>34</v>
      </c>
      <c r="B36" s="5">
        <v>11.55</v>
      </c>
      <c r="C36" s="21" t="s">
        <v>87</v>
      </c>
      <c r="D36" s="14">
        <v>943.25289999999995</v>
      </c>
      <c r="E36" s="7" t="s">
        <v>79</v>
      </c>
      <c r="F36" s="8">
        <f t="shared" si="0"/>
        <v>4.8226494313083874</v>
      </c>
      <c r="G36" s="9" t="s">
        <v>75</v>
      </c>
      <c r="H36" s="10" t="s">
        <v>80</v>
      </c>
      <c r="I36" s="11" t="s">
        <v>81</v>
      </c>
      <c r="J36" s="12"/>
      <c r="K36" s="12"/>
      <c r="L36" s="12"/>
      <c r="M36" s="13"/>
      <c r="N36" s="13"/>
    </row>
    <row r="37" spans="1:28" ht="20.100000000000001" customHeight="1">
      <c r="A37" s="5">
        <v>35</v>
      </c>
      <c r="B37" s="5">
        <v>11.55</v>
      </c>
      <c r="C37" s="21" t="s">
        <v>87</v>
      </c>
      <c r="D37" s="14">
        <v>633.02660000000003</v>
      </c>
      <c r="E37" s="7">
        <v>633.02843600000006</v>
      </c>
      <c r="F37" s="8">
        <f t="shared" si="0"/>
        <v>2.900343642739148</v>
      </c>
      <c r="G37" s="9" t="s">
        <v>10</v>
      </c>
      <c r="H37" s="10" t="s">
        <v>82</v>
      </c>
      <c r="I37" s="11" t="s">
        <v>83</v>
      </c>
      <c r="J37" s="12"/>
      <c r="K37" s="12"/>
      <c r="L37" s="12"/>
      <c r="M37" s="13"/>
      <c r="N37" s="12"/>
    </row>
    <row r="38" spans="1:28" ht="20.100000000000001" customHeight="1">
      <c r="A38" s="5">
        <v>36</v>
      </c>
      <c r="B38" s="5">
        <v>13.33</v>
      </c>
      <c r="C38" s="21" t="s">
        <v>87</v>
      </c>
      <c r="D38" s="14">
        <v>525.55489999999998</v>
      </c>
      <c r="E38" s="7">
        <v>525.55657299999996</v>
      </c>
      <c r="F38" s="8">
        <f t="shared" si="0"/>
        <v>3.1832919345535311</v>
      </c>
      <c r="G38" s="9" t="s">
        <v>84</v>
      </c>
      <c r="H38" s="10" t="s">
        <v>85</v>
      </c>
      <c r="I38" s="11" t="s">
        <v>86</v>
      </c>
      <c r="J38" s="17"/>
      <c r="K38" s="17"/>
      <c r="L38" s="17"/>
      <c r="M38" s="17"/>
      <c r="N38" s="17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</sheetData>
  <autoFilter ref="A1:N38">
    <filterColumn colId="3" showButton="0"/>
    <filterColumn colId="4" showButton="0"/>
    <sortState ref="A4:N38">
      <sortCondition ref="B1:B38"/>
    </sortState>
  </autoFilter>
  <mergeCells count="12">
    <mergeCell ref="N1:N2"/>
    <mergeCell ref="A1:A2"/>
    <mergeCell ref="B1:B2"/>
    <mergeCell ref="C1:C2"/>
    <mergeCell ref="D1:F1"/>
    <mergeCell ref="G1:G2"/>
    <mergeCell ref="H1:H2"/>
    <mergeCell ref="I1:I2"/>
    <mergeCell ref="J1:J2"/>
    <mergeCell ref="K1:K2"/>
    <mergeCell ref="L1:L2"/>
    <mergeCell ref="M1:M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final publi Chanez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Bridiau</dc:creator>
  <cp:lastModifiedBy>Utilisateur Windows</cp:lastModifiedBy>
  <dcterms:created xsi:type="dcterms:W3CDTF">2023-03-10T11:36:09Z</dcterms:created>
  <dcterms:modified xsi:type="dcterms:W3CDTF">2023-03-20T20:11:49Z</dcterms:modified>
</cp:coreProperties>
</file>